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eaching\化工设计竞赛\2017\administration\华南赛区\"/>
    </mc:Choice>
  </mc:AlternateContent>
  <bookViews>
    <workbookView xWindow="0" yWindow="0" windowWidth="13423" windowHeight="7483"/>
  </bookViews>
  <sheets>
    <sheet name="华南赛区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4" l="1"/>
  <c r="AH7" i="4"/>
  <c r="AI7" i="4"/>
  <c r="AF7" i="4"/>
  <c r="AE31" i="4"/>
  <c r="AE32" i="4" s="1"/>
  <c r="AE15" i="4"/>
  <c r="AE16" i="4" s="1"/>
  <c r="AF4" i="4" l="1"/>
  <c r="AG4" i="4"/>
  <c r="AH4" i="4"/>
  <c r="AE4" i="4"/>
  <c r="AH8" i="4" s="1"/>
  <c r="AI40" i="4"/>
  <c r="AH40" i="4"/>
  <c r="AG40" i="4"/>
  <c r="AF40" i="4"/>
  <c r="AE39" i="4"/>
  <c r="AE40" i="4" s="1"/>
  <c r="AH37" i="4"/>
  <c r="AG37" i="4"/>
  <c r="AF37" i="4"/>
  <c r="AI36" i="4"/>
  <c r="AI37" i="4" s="1"/>
  <c r="AI32" i="4"/>
  <c r="AH32" i="4"/>
  <c r="AG32" i="4"/>
  <c r="AF32" i="4"/>
  <c r="AH29" i="4"/>
  <c r="AF29" i="4"/>
  <c r="AG29" i="4"/>
  <c r="AI28" i="4"/>
  <c r="AI29" i="4" s="1"/>
  <c r="AI24" i="4"/>
  <c r="AH24" i="4"/>
  <c r="AG24" i="4"/>
  <c r="AF24" i="4"/>
  <c r="AE23" i="4"/>
  <c r="AH21" i="4"/>
  <c r="AF21" i="4"/>
  <c r="AG21" i="4"/>
  <c r="AI20" i="4"/>
  <c r="AI21" i="4" s="1"/>
  <c r="AI16" i="4"/>
  <c r="AH16" i="4"/>
  <c r="AG16" i="4"/>
  <c r="AF16" i="4"/>
  <c r="AH13" i="4"/>
  <c r="AG13" i="4"/>
  <c r="AF13" i="4"/>
  <c r="AI12" i="4"/>
  <c r="AI13" i="4" s="1"/>
  <c r="AE7" i="4"/>
  <c r="AI4" i="4" l="1"/>
  <c r="AI5" i="4" s="1"/>
  <c r="AE21" i="4"/>
  <c r="AI8" i="4"/>
  <c r="AE13" i="4"/>
  <c r="AE29" i="4"/>
  <c r="AE37" i="4"/>
  <c r="AF5" i="4"/>
  <c r="AF8" i="4"/>
  <c r="AG5" i="4"/>
  <c r="AG8" i="4"/>
  <c r="AH5" i="4"/>
  <c r="AE24" i="4"/>
  <c r="AE8" i="4" l="1"/>
  <c r="AE5" i="4"/>
</calcChain>
</file>

<file path=xl/sharedStrings.xml><?xml version="1.0" encoding="utf-8"?>
<sst xmlns="http://schemas.openxmlformats.org/spreadsheetml/2006/main" count="694" uniqueCount="270">
  <si>
    <t>学校</t>
  </si>
  <si>
    <t>国奖</t>
    <phoneticPr fontId="4" type="noConversion"/>
  </si>
  <si>
    <t>二等</t>
    <phoneticPr fontId="4" type="noConversion"/>
  </si>
  <si>
    <t>三等</t>
    <phoneticPr fontId="4" type="noConversion"/>
  </si>
  <si>
    <t>成功</t>
    <phoneticPr fontId="4" type="noConversion"/>
  </si>
  <si>
    <t>一等奖</t>
    <phoneticPr fontId="4" type="noConversion"/>
  </si>
  <si>
    <t>比例</t>
    <phoneticPr fontId="4" type="noConversion"/>
  </si>
  <si>
    <t>二等奖</t>
    <phoneticPr fontId="4" type="noConversion"/>
  </si>
  <si>
    <t>三等奖</t>
    <phoneticPr fontId="4" type="noConversion"/>
  </si>
  <si>
    <t>B组</t>
    <phoneticPr fontId="4" type="noConversion"/>
  </si>
  <si>
    <t>D组</t>
    <phoneticPr fontId="4" type="noConversion"/>
  </si>
  <si>
    <t>学校</t>
    <phoneticPr fontId="4" type="noConversion"/>
  </si>
  <si>
    <t>团队</t>
    <phoneticPr fontId="4" type="noConversion"/>
  </si>
  <si>
    <t>总分</t>
    <phoneticPr fontId="4" type="noConversion"/>
  </si>
  <si>
    <t>赛区奖</t>
    <phoneticPr fontId="4" type="noConversion"/>
  </si>
  <si>
    <t>国奖</t>
    <phoneticPr fontId="4" type="noConversion"/>
  </si>
  <si>
    <t>一等奖</t>
    <phoneticPr fontId="4" type="noConversion"/>
  </si>
  <si>
    <t>合计</t>
    <phoneticPr fontId="4" type="noConversion"/>
  </si>
  <si>
    <t>三等</t>
    <phoneticPr fontId="4" type="noConversion"/>
  </si>
  <si>
    <t>国奖</t>
  </si>
  <si>
    <t>区奖</t>
    <phoneticPr fontId="4" type="noConversion"/>
  </si>
  <si>
    <t>特等</t>
    <phoneticPr fontId="4" type="noConversion"/>
  </si>
  <si>
    <t>一等</t>
    <phoneticPr fontId="4" type="noConversion"/>
  </si>
  <si>
    <t>比例</t>
    <phoneticPr fontId="4" type="noConversion"/>
  </si>
  <si>
    <t>成功参赛</t>
    <phoneticPr fontId="4" type="noConversion"/>
  </si>
  <si>
    <t>A组</t>
    <phoneticPr fontId="4" type="noConversion"/>
  </si>
  <si>
    <t>比例</t>
  </si>
  <si>
    <t>C组</t>
    <phoneticPr fontId="4" type="noConversion"/>
  </si>
  <si>
    <t>排序</t>
    <phoneticPr fontId="4" type="noConversion"/>
  </si>
  <si>
    <t>特等奖</t>
  </si>
  <si>
    <t>二等奖</t>
  </si>
  <si>
    <t>排序</t>
  </si>
  <si>
    <t>参赛学校</t>
    <phoneticPr fontId="4" type="noConversion"/>
  </si>
  <si>
    <t>华南赛区</t>
    <phoneticPr fontId="4" type="noConversion"/>
  </si>
  <si>
    <t>中山大学</t>
    <phoneticPr fontId="3" type="noConversion"/>
  </si>
  <si>
    <t>sky</t>
    <phoneticPr fontId="3" type="noConversion"/>
  </si>
  <si>
    <t>福州大学至诚学院</t>
    <phoneticPr fontId="3" type="noConversion"/>
  </si>
  <si>
    <t>zc_The One</t>
  </si>
  <si>
    <t>中南大学</t>
  </si>
  <si>
    <t>PIE</t>
  </si>
  <si>
    <t>广西大学</t>
    <phoneticPr fontId="3" type="noConversion"/>
  </si>
  <si>
    <t>硫66</t>
    <phoneticPr fontId="3" type="noConversion"/>
  </si>
  <si>
    <t>二等奖</t>
    <phoneticPr fontId="7" type="noConversion"/>
  </si>
  <si>
    <t>吉林大学珠海学院</t>
  </si>
  <si>
    <t>广东石油化工学院</t>
    <phoneticPr fontId="3" type="noConversion"/>
  </si>
  <si>
    <t>塔利亚</t>
    <phoneticPr fontId="3" type="noConversion"/>
  </si>
  <si>
    <t>Z.C.莱恩</t>
  </si>
  <si>
    <t>湖南大学</t>
  </si>
  <si>
    <t>Spark</t>
  </si>
  <si>
    <t>广西民族大学</t>
    <phoneticPr fontId="3" type="noConversion"/>
  </si>
  <si>
    <t>远航者</t>
    <phoneticPr fontId="3" type="noConversion"/>
  </si>
  <si>
    <t>惠州学院</t>
  </si>
  <si>
    <t>Chemical man</t>
    <phoneticPr fontId="3" type="noConversion"/>
  </si>
  <si>
    <t>福州大学</t>
    <phoneticPr fontId="3" type="noConversion"/>
  </si>
  <si>
    <t>AS</t>
  </si>
  <si>
    <t>湘潭大学</t>
  </si>
  <si>
    <t>筑梦湘一</t>
  </si>
  <si>
    <t>暗黑风暴</t>
    <phoneticPr fontId="3" type="noConversion"/>
  </si>
  <si>
    <t>汕头大学</t>
  </si>
  <si>
    <t>V team</t>
    <phoneticPr fontId="3" type="noConversion"/>
  </si>
  <si>
    <t>华侨大学</t>
  </si>
  <si>
    <t>生产一队</t>
  </si>
  <si>
    <t>NLZ</t>
  </si>
  <si>
    <t>逍遥游</t>
    <phoneticPr fontId="3" type="noConversion"/>
  </si>
  <si>
    <t>广东工业大学</t>
  </si>
  <si>
    <t>霍普</t>
    <phoneticPr fontId="3" type="noConversion"/>
  </si>
  <si>
    <t>福建师范大学</t>
  </si>
  <si>
    <t>科米</t>
  </si>
  <si>
    <t>棒棒糖队</t>
  </si>
  <si>
    <t>桂林理工大学</t>
    <phoneticPr fontId="3" type="noConversion"/>
  </si>
  <si>
    <t>快乐的小鸡</t>
    <phoneticPr fontId="3" type="noConversion"/>
  </si>
  <si>
    <t>仲恺农业工程学院</t>
  </si>
  <si>
    <t>B-SWAN</t>
    <phoneticPr fontId="3" type="noConversion"/>
  </si>
  <si>
    <t>厦门大学</t>
  </si>
  <si>
    <t>厦至南强队</t>
  </si>
  <si>
    <t>湖南科技大学</t>
  </si>
  <si>
    <t>Excellent.惟新</t>
  </si>
  <si>
    <t>IGNITE</t>
    <phoneticPr fontId="3" type="noConversion"/>
  </si>
  <si>
    <t>广州大学</t>
  </si>
  <si>
    <t>百舸争硫</t>
    <phoneticPr fontId="3" type="noConversion"/>
  </si>
  <si>
    <t>龙岩学院</t>
    <phoneticPr fontId="3" type="noConversion"/>
  </si>
  <si>
    <t>源计划</t>
  </si>
  <si>
    <t>Starry</t>
  </si>
  <si>
    <t>万顷硫离</t>
    <phoneticPr fontId="3" type="noConversion"/>
  </si>
  <si>
    <t>广东石油化工学院</t>
  </si>
  <si>
    <t>SOLO</t>
    <phoneticPr fontId="3" type="noConversion"/>
  </si>
  <si>
    <t>Sky-Walker</t>
  </si>
  <si>
    <t>湖南理工学院</t>
  </si>
  <si>
    <t>Environmental Protection-FGD</t>
  </si>
  <si>
    <t>GUT-惟实励新</t>
    <phoneticPr fontId="3" type="noConversion"/>
  </si>
  <si>
    <t>广东药科大学</t>
  </si>
  <si>
    <t>北京理工大学珠海学院</t>
    <phoneticPr fontId="3" type="noConversion"/>
  </si>
  <si>
    <t>Phoenix</t>
    <phoneticPr fontId="3" type="noConversion"/>
  </si>
  <si>
    <t>福建工程学院</t>
  </si>
  <si>
    <t>硫下来</t>
  </si>
  <si>
    <t>吉首大学</t>
  </si>
  <si>
    <t>零点战队</t>
  </si>
  <si>
    <t>高山硫水</t>
    <phoneticPr fontId="3" type="noConversion"/>
  </si>
  <si>
    <t>中山大学</t>
  </si>
  <si>
    <t>Warriors</t>
    <phoneticPr fontId="3" type="noConversion"/>
  </si>
  <si>
    <t>S-Club</t>
  </si>
  <si>
    <t>硫离坊</t>
  </si>
  <si>
    <t>绿光</t>
    <phoneticPr fontId="3" type="noConversion"/>
  </si>
  <si>
    <t>华南理工大学</t>
  </si>
  <si>
    <t>HOUSE Ⅴ</t>
    <phoneticPr fontId="3" type="noConversion"/>
  </si>
  <si>
    <t>泉州师范学院</t>
  </si>
  <si>
    <t>Victory</t>
    <phoneticPr fontId="3" type="noConversion"/>
  </si>
  <si>
    <t>铁道游击队</t>
  </si>
  <si>
    <t>合作快车</t>
    <phoneticPr fontId="3" type="noConversion"/>
  </si>
  <si>
    <t>北京理工大学珠海学院</t>
  </si>
  <si>
    <t>广东工业大学</t>
    <phoneticPr fontId="3" type="noConversion"/>
  </si>
  <si>
    <t>硫暗花明</t>
    <phoneticPr fontId="3" type="noConversion"/>
  </si>
  <si>
    <t>鹰隼队</t>
  </si>
  <si>
    <t>五湖似海队</t>
  </si>
  <si>
    <t>广西科技大学</t>
    <phoneticPr fontId="3" type="noConversion"/>
  </si>
  <si>
    <t>新风</t>
    <phoneticPr fontId="3" type="noConversion"/>
  </si>
  <si>
    <t>五邑大学</t>
  </si>
  <si>
    <t>DCT</t>
    <phoneticPr fontId="3" type="noConversion"/>
  </si>
  <si>
    <t>CPE</t>
  </si>
  <si>
    <t>Flash</t>
  </si>
  <si>
    <t>硫转分回</t>
    <phoneticPr fontId="3" type="noConversion"/>
  </si>
  <si>
    <t>福州大学</t>
  </si>
  <si>
    <t>五邑大学</t>
    <phoneticPr fontId="3" type="noConversion"/>
  </si>
  <si>
    <t>绿邑</t>
    <phoneticPr fontId="3" type="noConversion"/>
  </si>
  <si>
    <t>Quark</t>
  </si>
  <si>
    <t>Sunshine</t>
  </si>
  <si>
    <t>碧海蓝天</t>
    <phoneticPr fontId="3" type="noConversion"/>
  </si>
  <si>
    <t>福州大学至诚学院</t>
  </si>
  <si>
    <t>邑起来看硫星雨</t>
    <phoneticPr fontId="3" type="noConversion"/>
  </si>
  <si>
    <t>C为冠止</t>
  </si>
  <si>
    <t>V</t>
  </si>
  <si>
    <t>最佳组合</t>
    <phoneticPr fontId="3" type="noConversion"/>
  </si>
  <si>
    <t>福建师范大学福清分校</t>
  </si>
  <si>
    <t>CEG</t>
    <phoneticPr fontId="3" type="noConversion"/>
  </si>
  <si>
    <t>Amor</t>
  </si>
  <si>
    <t>长沙理工大学</t>
  </si>
  <si>
    <t>Leaper</t>
  </si>
  <si>
    <t>梧州学院</t>
    <phoneticPr fontId="3" type="noConversion"/>
  </si>
  <si>
    <t>翼航战队</t>
    <phoneticPr fontId="3" type="noConversion"/>
  </si>
  <si>
    <t>武夷学院</t>
  </si>
  <si>
    <t>邑大清硫</t>
    <phoneticPr fontId="3" type="noConversion"/>
  </si>
  <si>
    <t>福建师范大学福清分校</t>
    <phoneticPr fontId="3" type="noConversion"/>
  </si>
  <si>
    <t>三带一对</t>
  </si>
  <si>
    <t>晴空</t>
  </si>
  <si>
    <t>硫暗化明</t>
    <phoneticPr fontId="3" type="noConversion"/>
  </si>
  <si>
    <t>福建农林大学</t>
  </si>
  <si>
    <t>惠州学院</t>
    <phoneticPr fontId="3" type="noConversion"/>
  </si>
  <si>
    <t>阆苑学子</t>
    <phoneticPr fontId="3" type="noConversion"/>
  </si>
  <si>
    <t>福建农林大学</t>
    <phoneticPr fontId="3" type="noConversion"/>
  </si>
  <si>
    <t>英龍队</t>
  </si>
  <si>
    <t>HXD_Plus</t>
  </si>
  <si>
    <t>逆硫</t>
    <phoneticPr fontId="3" type="noConversion"/>
  </si>
  <si>
    <t>华南理工大学</t>
    <phoneticPr fontId="3" type="noConversion"/>
  </si>
  <si>
    <t>华工队</t>
    <phoneticPr fontId="3" type="noConversion"/>
  </si>
  <si>
    <t>幺妹儿</t>
  </si>
  <si>
    <t>硫炼忘返</t>
  </si>
  <si>
    <t>海南大学</t>
    <phoneticPr fontId="3" type="noConversion"/>
  </si>
  <si>
    <t>haze-sky</t>
    <phoneticPr fontId="3" type="noConversion"/>
  </si>
  <si>
    <t>硫在邑大</t>
    <phoneticPr fontId="3" type="noConversion"/>
  </si>
  <si>
    <t>地表最强队</t>
  </si>
  <si>
    <t>慎思明辨队</t>
  </si>
  <si>
    <t>离硫留漓</t>
    <phoneticPr fontId="3" type="noConversion"/>
  </si>
  <si>
    <t>三明学院</t>
  </si>
  <si>
    <t>吉林大学珠海学院</t>
    <phoneticPr fontId="3" type="noConversion"/>
  </si>
  <si>
    <t>红鲤鱼与绿鲤鱼与驴</t>
    <phoneticPr fontId="3" type="noConversion"/>
  </si>
  <si>
    <t>武夷学院</t>
    <phoneticPr fontId="3" type="noConversion"/>
  </si>
  <si>
    <t>皮皮硫，我们走</t>
  </si>
  <si>
    <t>花儿与少年</t>
  </si>
  <si>
    <t>云天无迹</t>
    <phoneticPr fontId="3" type="noConversion"/>
  </si>
  <si>
    <t>广东药科大学</t>
    <phoneticPr fontId="3" type="noConversion"/>
  </si>
  <si>
    <t>G.D.S.P</t>
    <phoneticPr fontId="3" type="noConversion"/>
  </si>
  <si>
    <t>闽江学院</t>
    <phoneticPr fontId="3" type="noConversion"/>
  </si>
  <si>
    <t>新风队</t>
  </si>
  <si>
    <t>哆啦S梦</t>
  </si>
  <si>
    <t>漓墨南歌</t>
    <phoneticPr fontId="3" type="noConversion"/>
  </si>
  <si>
    <t>龙岩学院</t>
  </si>
  <si>
    <t>同硫合污</t>
    <phoneticPr fontId="3" type="noConversion"/>
  </si>
  <si>
    <t>绿色化工</t>
  </si>
  <si>
    <t>青与</t>
  </si>
  <si>
    <t>LIS</t>
    <phoneticPr fontId="3" type="noConversion"/>
  </si>
  <si>
    <t>宁德师范学院</t>
  </si>
  <si>
    <t>Surpass队</t>
    <phoneticPr fontId="3" type="noConversion"/>
  </si>
  <si>
    <t>SSS</t>
  </si>
  <si>
    <t>湘火不绝</t>
  </si>
  <si>
    <t>五好学生队</t>
    <phoneticPr fontId="3" type="noConversion"/>
  </si>
  <si>
    <t>广州大学</t>
    <phoneticPr fontId="3" type="noConversion"/>
  </si>
  <si>
    <t>Clean-S</t>
    <phoneticPr fontId="3" type="noConversion"/>
  </si>
  <si>
    <t>伦家用小拳拳捶你胸口</t>
  </si>
  <si>
    <t>Story</t>
  </si>
  <si>
    <t>SCT-one</t>
    <phoneticPr fontId="3" type="noConversion"/>
  </si>
  <si>
    <t>仲恺农业工程学院</t>
    <phoneticPr fontId="3" type="noConversion"/>
  </si>
  <si>
    <t>仲恺CET战队</t>
    <phoneticPr fontId="3" type="noConversion"/>
  </si>
  <si>
    <t>Puriss.K</t>
  </si>
  <si>
    <t>湖南师范大学</t>
  </si>
  <si>
    <t>净化眼球</t>
  </si>
  <si>
    <t>五傻大闹陕鼓杯</t>
    <phoneticPr fontId="3" type="noConversion"/>
  </si>
  <si>
    <t>闽江学院</t>
  </si>
  <si>
    <t>子牙座下五弟子</t>
    <phoneticPr fontId="3" type="noConversion"/>
  </si>
  <si>
    <t>火焰号</t>
  </si>
  <si>
    <t>飞梦青春</t>
  </si>
  <si>
    <t>钦州学院</t>
    <phoneticPr fontId="3" type="noConversion"/>
  </si>
  <si>
    <t>七色梦想</t>
    <phoneticPr fontId="3" type="noConversion"/>
  </si>
  <si>
    <t>脱硫特工邑队</t>
    <phoneticPr fontId="3" type="noConversion"/>
  </si>
  <si>
    <t>化工梦</t>
  </si>
  <si>
    <t>Miraclehnu</t>
  </si>
  <si>
    <t>能进决赛算我输</t>
    <phoneticPr fontId="3" type="noConversion"/>
  </si>
  <si>
    <t>天蓝水清</t>
    <phoneticPr fontId="3" type="noConversion"/>
  </si>
  <si>
    <t>争先小队</t>
  </si>
  <si>
    <t>银河护卫队</t>
  </si>
  <si>
    <t>硫少钱多速来</t>
    <phoneticPr fontId="3" type="noConversion"/>
  </si>
  <si>
    <t>V字信条</t>
    <phoneticPr fontId="3" type="noConversion"/>
  </si>
  <si>
    <t>硫不留</t>
  </si>
  <si>
    <t>最好的我们</t>
  </si>
  <si>
    <t>不破楼兰终不还</t>
    <phoneticPr fontId="3" type="noConversion"/>
  </si>
  <si>
    <t>T.L.</t>
    <phoneticPr fontId="3" type="noConversion"/>
  </si>
  <si>
    <t>Fightingfive</t>
  </si>
  <si>
    <t>Furan</t>
    <phoneticPr fontId="3" type="noConversion"/>
  </si>
  <si>
    <t>Bluesky</t>
    <phoneticPr fontId="3" type="noConversion"/>
  </si>
  <si>
    <t>挑战者</t>
  </si>
  <si>
    <t>百色学院</t>
  </si>
  <si>
    <t>崛起团队</t>
    <phoneticPr fontId="3" type="noConversion"/>
  </si>
  <si>
    <t>Breaking Bad</t>
    <phoneticPr fontId="3" type="noConversion"/>
  </si>
  <si>
    <t>超临界流体</t>
  </si>
  <si>
    <t>GCP团队</t>
    <phoneticPr fontId="3" type="noConversion"/>
  </si>
  <si>
    <t>汕头大学</t>
    <phoneticPr fontId="3" type="noConversion"/>
  </si>
  <si>
    <t>梦工厂</t>
    <phoneticPr fontId="3" type="noConversion"/>
  </si>
  <si>
    <t>小梦大半</t>
  </si>
  <si>
    <t>DX3906</t>
    <phoneticPr fontId="3" type="noConversion"/>
  </si>
  <si>
    <t>未成功提交作品</t>
    <phoneticPr fontId="4" type="noConversion"/>
  </si>
  <si>
    <t>南华大学</t>
  </si>
  <si>
    <t>Orage</t>
    <phoneticPr fontId="3" type="noConversion"/>
  </si>
  <si>
    <t>冰心队</t>
  </si>
  <si>
    <t>X.Y.Z.</t>
    <phoneticPr fontId="3" type="noConversion"/>
  </si>
  <si>
    <t>风华正茂队</t>
  </si>
  <si>
    <t>吉珠化工学霸队</t>
    <phoneticPr fontId="3" type="noConversion"/>
  </si>
  <si>
    <t>天之蓝</t>
  </si>
  <si>
    <t>广西民族大学</t>
  </si>
  <si>
    <t>宇宙无敌</t>
    <phoneticPr fontId="3" type="noConversion"/>
  </si>
  <si>
    <t>GRE</t>
  </si>
  <si>
    <t>钦州学院</t>
  </si>
  <si>
    <t>C.F</t>
    <phoneticPr fontId="3" type="noConversion"/>
  </si>
  <si>
    <t>金木水火土</t>
  </si>
  <si>
    <t>海南大学</t>
  </si>
  <si>
    <t>缘梦化工</t>
    <phoneticPr fontId="3" type="noConversion"/>
  </si>
  <si>
    <t>硫化美</t>
  </si>
  <si>
    <t>广西科技大学</t>
  </si>
  <si>
    <t>MC^2</t>
    <phoneticPr fontId="3" type="noConversion"/>
  </si>
  <si>
    <t>CST</t>
  </si>
  <si>
    <t>梧州学院</t>
  </si>
  <si>
    <t>MR.chemistry</t>
  </si>
  <si>
    <t>广西大学</t>
  </si>
  <si>
    <t>Joker.</t>
  </si>
  <si>
    <t>桂林理工大学</t>
  </si>
  <si>
    <t>凌云不骄队</t>
  </si>
  <si>
    <t>天天正能量</t>
  </si>
  <si>
    <t>惟楚为盛</t>
  </si>
  <si>
    <t>出奇</t>
  </si>
  <si>
    <t>星曦</t>
  </si>
  <si>
    <t>Qoma</t>
  </si>
  <si>
    <t xml:space="preserve">Fantastic 5+1 </t>
  </si>
  <si>
    <t>A组</t>
    <phoneticPr fontId="1" type="noConversion"/>
  </si>
  <si>
    <t>一等奖</t>
  </si>
  <si>
    <t>一等奖</t>
    <phoneticPr fontId="1" type="noConversion"/>
  </si>
  <si>
    <t>二等奖</t>
    <phoneticPr fontId="1" type="noConversion"/>
  </si>
  <si>
    <t>二等奖</t>
    <phoneticPr fontId="1" type="noConversion"/>
  </si>
  <si>
    <t>三等奖</t>
    <phoneticPr fontId="1" type="noConversion"/>
  </si>
  <si>
    <t>获奖率</t>
    <phoneticPr fontId="1" type="noConversion"/>
  </si>
  <si>
    <t>一等</t>
    <phoneticPr fontId="4" type="noConversion"/>
  </si>
  <si>
    <t>成功参赛</t>
  </si>
  <si>
    <t>三等奖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</si>
</sst>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Arial"/>
      <family val="2"/>
      <charset val="134"/>
    </font>
    <font>
      <sz val="9"/>
      <name val="Arial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rgb="FFFF0000"/>
      <name val="Arial Unicode MS"/>
      <family val="2"/>
      <charset val="134"/>
    </font>
    <font>
      <sz val="10"/>
      <color rgb="FFFF0000"/>
      <name val="微软雅黑"/>
      <family val="2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0" fontId="2" fillId="0" borderId="14" xfId="0" applyNumberFormat="1" applyFont="1" applyFill="1" applyBorder="1" applyAlignment="1">
      <alignment horizontal="center" vertical="center"/>
    </xf>
    <xf numFmtId="10" fontId="2" fillId="0" borderId="15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9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7" xfId="0" applyFont="1" applyFill="1" applyBorder="1" applyAlignment="1">
      <alignment horizontal="center" vertical="center"/>
    </xf>
    <xf numFmtId="10" fontId="2" fillId="0" borderId="18" xfId="0" applyNumberFormat="1" applyFont="1" applyFill="1" applyBorder="1" applyAlignment="1">
      <alignment horizontal="center" vertical="center"/>
    </xf>
    <xf numFmtId="10" fontId="2" fillId="0" borderId="19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5" fillId="8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3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>
      <alignment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>
      <alignment vertical="center"/>
    </xf>
    <xf numFmtId="0" fontId="2" fillId="0" borderId="32" xfId="0" applyFont="1" applyFill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5" fillId="6" borderId="12" xfId="0" applyFont="1" applyFill="1" applyBorder="1">
      <alignment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>
      <alignment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9" xfId="0" applyFont="1" applyFill="1" applyBorder="1">
      <alignment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2" xfId="0" applyFont="1" applyFill="1" applyBorder="1">
      <alignment vertical="center"/>
    </xf>
    <xf numFmtId="0" fontId="2" fillId="0" borderId="23" xfId="0" applyFont="1" applyFill="1" applyBorder="1" applyAlignment="1">
      <alignment horizontal="left"/>
    </xf>
    <xf numFmtId="0" fontId="2" fillId="9" borderId="35" xfId="0" applyFont="1" applyFill="1" applyBorder="1" applyAlignment="1">
      <alignment horizontal="center" vertical="center"/>
    </xf>
    <xf numFmtId="0" fontId="2" fillId="9" borderId="36" xfId="0" applyFont="1" applyFill="1" applyBorder="1">
      <alignment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19" xfId="0" applyFont="1" applyFill="1" applyBorder="1">
      <alignment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23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9" xfId="0" applyFont="1" applyFill="1" applyBorder="1">
      <alignment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>
      <alignment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2" xfId="0" applyFont="1" applyFill="1" applyBorder="1">
      <alignment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5" xfId="0" applyFont="1" applyFill="1" applyBorder="1">
      <alignment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4" xfId="0" applyFont="1" applyFill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>
      <alignment vertical="center"/>
    </xf>
    <xf numFmtId="9" fontId="2" fillId="0" borderId="11" xfId="0" applyNumberFormat="1" applyFont="1" applyFill="1" applyBorder="1" applyAlignment="1">
      <alignment horizontal="center" vertical="center"/>
    </xf>
    <xf numFmtId="9" fontId="5" fillId="0" borderId="39" xfId="0" applyNumberFormat="1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9" borderId="40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8"/>
  <sheetViews>
    <sheetView tabSelected="1" zoomScale="85" zoomScaleNormal="85" workbookViewId="0">
      <selection activeCell="U39" sqref="U39"/>
    </sheetView>
  </sheetViews>
  <sheetFormatPr defaultColWidth="7.3125" defaultRowHeight="13.75" x14ac:dyDescent="0.35"/>
  <cols>
    <col min="1" max="1" width="3.5625" style="14" customWidth="1"/>
    <col min="2" max="2" width="16.875" style="14" customWidth="1"/>
    <col min="3" max="3" width="16.4375" style="14" customWidth="1"/>
    <col min="4" max="4" width="7" style="14" customWidth="1"/>
    <col min="5" max="5" width="7.5625" style="79" customWidth="1"/>
    <col min="6" max="6" width="7.875" style="79" customWidth="1"/>
    <col min="7" max="7" width="3.4375" style="14" customWidth="1"/>
    <col min="8" max="8" width="16.5625" style="14" customWidth="1"/>
    <col min="9" max="9" width="17.4375" style="14" customWidth="1"/>
    <col min="10" max="10" width="5.5625" style="14" customWidth="1"/>
    <col min="11" max="11" width="6.875" style="79" customWidth="1"/>
    <col min="12" max="12" width="8" style="79" customWidth="1"/>
    <col min="13" max="13" width="3" style="14" customWidth="1"/>
    <col min="14" max="14" width="13.125" style="14" customWidth="1"/>
    <col min="15" max="15" width="16.4375" style="14" customWidth="1"/>
    <col min="16" max="16" width="5.875" style="14" customWidth="1"/>
    <col min="17" max="18" width="6.125" style="79" customWidth="1"/>
    <col min="19" max="19" width="3.75" style="14" customWidth="1"/>
    <col min="20" max="20" width="12.125" style="14" customWidth="1"/>
    <col min="21" max="21" width="16.4375" style="14" customWidth="1"/>
    <col min="22" max="22" width="5.5625" style="14" customWidth="1"/>
    <col min="23" max="23" width="7" style="79" customWidth="1"/>
    <col min="24" max="24" width="6" style="79" customWidth="1"/>
    <col min="25" max="25" width="7.3125" style="79"/>
    <col min="26" max="27" width="7.3125" style="14"/>
    <col min="28" max="28" width="23.875" style="14" customWidth="1"/>
    <col min="29" max="29" width="5.4375" style="14" customWidth="1"/>
    <col min="30" max="16384" width="7.3125" style="14"/>
  </cols>
  <sheetData>
    <row r="1" spans="1:35" ht="14.15" thickBot="1" x14ac:dyDescent="0.4">
      <c r="A1" s="145" t="s">
        <v>260</v>
      </c>
      <c r="B1" s="146"/>
      <c r="C1" s="146"/>
      <c r="D1" s="146"/>
      <c r="E1" s="146"/>
      <c r="F1" s="147"/>
      <c r="G1" s="145" t="s">
        <v>9</v>
      </c>
      <c r="H1" s="146"/>
      <c r="I1" s="146"/>
      <c r="J1" s="146"/>
      <c r="K1" s="146"/>
      <c r="L1" s="147"/>
      <c r="M1" s="145" t="s">
        <v>27</v>
      </c>
      <c r="N1" s="146"/>
      <c r="O1" s="146"/>
      <c r="P1" s="146"/>
      <c r="Q1" s="146"/>
      <c r="R1" s="147"/>
      <c r="S1" s="145" t="s">
        <v>10</v>
      </c>
      <c r="T1" s="146"/>
      <c r="U1" s="146"/>
      <c r="V1" s="146"/>
      <c r="W1" s="146"/>
      <c r="X1" s="147"/>
    </row>
    <row r="2" spans="1:35" ht="14.15" thickBot="1" x14ac:dyDescent="0.4">
      <c r="A2" s="35" t="s">
        <v>28</v>
      </c>
      <c r="B2" s="36" t="s">
        <v>11</v>
      </c>
      <c r="C2" s="36" t="s">
        <v>12</v>
      </c>
      <c r="D2" s="1" t="s">
        <v>13</v>
      </c>
      <c r="E2" s="36" t="s">
        <v>15</v>
      </c>
      <c r="F2" s="37" t="s">
        <v>14</v>
      </c>
      <c r="G2" s="38" t="s">
        <v>31</v>
      </c>
      <c r="H2" s="1" t="s">
        <v>0</v>
      </c>
      <c r="I2" s="36" t="s">
        <v>12</v>
      </c>
      <c r="J2" s="1" t="s">
        <v>13</v>
      </c>
      <c r="K2" s="39" t="s">
        <v>15</v>
      </c>
      <c r="L2" s="2" t="s">
        <v>14</v>
      </c>
      <c r="M2" s="35" t="s">
        <v>31</v>
      </c>
      <c r="N2" s="36" t="s">
        <v>0</v>
      </c>
      <c r="O2" s="36" t="s">
        <v>12</v>
      </c>
      <c r="P2" s="1" t="s">
        <v>13</v>
      </c>
      <c r="Q2" s="36" t="s">
        <v>15</v>
      </c>
      <c r="R2" s="37" t="s">
        <v>14</v>
      </c>
      <c r="S2" s="38" t="s">
        <v>31</v>
      </c>
      <c r="T2" s="1" t="s">
        <v>0</v>
      </c>
      <c r="U2" s="36" t="s">
        <v>12</v>
      </c>
      <c r="V2" s="1" t="s">
        <v>13</v>
      </c>
      <c r="W2" s="39" t="s">
        <v>15</v>
      </c>
      <c r="X2" s="2" t="s">
        <v>14</v>
      </c>
      <c r="Z2" s="148" t="s">
        <v>32</v>
      </c>
      <c r="AA2" s="149"/>
      <c r="AB2" s="150"/>
      <c r="AD2" s="142" t="s">
        <v>33</v>
      </c>
      <c r="AE2" s="143"/>
      <c r="AF2" s="143"/>
      <c r="AG2" s="143"/>
      <c r="AH2" s="143"/>
      <c r="AI2" s="144"/>
    </row>
    <row r="3" spans="1:35" ht="14.15" thickTop="1" x14ac:dyDescent="0.35">
      <c r="A3" s="40">
        <v>1</v>
      </c>
      <c r="B3" s="22" t="s">
        <v>34</v>
      </c>
      <c r="C3" s="80" t="s">
        <v>35</v>
      </c>
      <c r="D3" s="81">
        <v>88.4375</v>
      </c>
      <c r="E3" s="23" t="s">
        <v>16</v>
      </c>
      <c r="F3" s="94" t="s">
        <v>29</v>
      </c>
      <c r="G3" s="82">
        <v>1</v>
      </c>
      <c r="H3" s="24" t="s">
        <v>36</v>
      </c>
      <c r="I3" s="80" t="s">
        <v>37</v>
      </c>
      <c r="J3" s="81">
        <v>82.083333333333329</v>
      </c>
      <c r="K3" s="23" t="s">
        <v>16</v>
      </c>
      <c r="L3" s="96" t="s">
        <v>29</v>
      </c>
      <c r="M3" s="40">
        <v>1</v>
      </c>
      <c r="N3" s="24" t="s">
        <v>38</v>
      </c>
      <c r="O3" s="80" t="s">
        <v>39</v>
      </c>
      <c r="P3" s="81">
        <v>79.966666666666669</v>
      </c>
      <c r="Q3" s="23" t="s">
        <v>16</v>
      </c>
      <c r="R3" s="94" t="s">
        <v>29</v>
      </c>
      <c r="S3" s="82">
        <v>1</v>
      </c>
      <c r="T3" s="28" t="s">
        <v>40</v>
      </c>
      <c r="U3" s="80" t="s">
        <v>41</v>
      </c>
      <c r="V3" s="81">
        <v>79.233333333333334</v>
      </c>
      <c r="W3" s="25" t="s">
        <v>42</v>
      </c>
      <c r="X3" s="93" t="s">
        <v>261</v>
      </c>
      <c r="Z3" s="129" t="s">
        <v>25</v>
      </c>
      <c r="AA3" s="41">
        <v>1</v>
      </c>
      <c r="AB3" s="42" t="s">
        <v>43</v>
      </c>
      <c r="AD3" s="132" t="s">
        <v>1</v>
      </c>
      <c r="AE3" s="5" t="s">
        <v>17</v>
      </c>
      <c r="AF3" s="5" t="s">
        <v>267</v>
      </c>
      <c r="AG3" s="5" t="s">
        <v>2</v>
      </c>
      <c r="AH3" s="5" t="s">
        <v>18</v>
      </c>
      <c r="AI3" s="6" t="s">
        <v>4</v>
      </c>
    </row>
    <row r="4" spans="1:35" x14ac:dyDescent="0.35">
      <c r="A4" s="40">
        <v>2</v>
      </c>
      <c r="B4" s="24" t="s">
        <v>44</v>
      </c>
      <c r="C4" s="80" t="s">
        <v>45</v>
      </c>
      <c r="D4" s="81">
        <v>88.224999999999994</v>
      </c>
      <c r="E4" s="25" t="s">
        <v>7</v>
      </c>
      <c r="F4" s="23" t="s">
        <v>5</v>
      </c>
      <c r="G4" s="83">
        <v>2</v>
      </c>
      <c r="H4" s="24" t="s">
        <v>36</v>
      </c>
      <c r="I4" s="80" t="s">
        <v>46</v>
      </c>
      <c r="J4" s="81">
        <v>80.833333333333343</v>
      </c>
      <c r="K4" s="25" t="s">
        <v>42</v>
      </c>
      <c r="L4" s="93" t="s">
        <v>261</v>
      </c>
      <c r="M4" s="40">
        <v>2</v>
      </c>
      <c r="N4" s="24" t="s">
        <v>47</v>
      </c>
      <c r="O4" s="80" t="s">
        <v>48</v>
      </c>
      <c r="P4" s="81">
        <v>77.896666666666675</v>
      </c>
      <c r="Q4" s="23" t="s">
        <v>16</v>
      </c>
      <c r="R4" s="97" t="s">
        <v>29</v>
      </c>
      <c r="S4" s="83">
        <v>2</v>
      </c>
      <c r="T4" s="24" t="s">
        <v>49</v>
      </c>
      <c r="U4" s="80" t="s">
        <v>50</v>
      </c>
      <c r="V4" s="81">
        <v>78.066666666666663</v>
      </c>
      <c r="W4" s="25" t="s">
        <v>42</v>
      </c>
      <c r="X4" s="94" t="s">
        <v>29</v>
      </c>
      <c r="Z4" s="130"/>
      <c r="AA4" s="43">
        <v>2</v>
      </c>
      <c r="AB4" s="44" t="s">
        <v>51</v>
      </c>
      <c r="AD4" s="117"/>
      <c r="AE4" s="7">
        <f>AE12+AE20+AE28+AE36</f>
        <v>152</v>
      </c>
      <c r="AF4" s="7">
        <f t="shared" ref="AF4:AH4" si="0">AF12+AF20+AF28+AF36</f>
        <v>9</v>
      </c>
      <c r="AG4" s="7">
        <f t="shared" si="0"/>
        <v>42</v>
      </c>
      <c r="AH4" s="7">
        <f t="shared" si="0"/>
        <v>25</v>
      </c>
      <c r="AI4" s="8">
        <f>AE4-AF4-AG4-AH4</f>
        <v>76</v>
      </c>
    </row>
    <row r="5" spans="1:35" ht="14.15" thickBot="1" x14ac:dyDescent="0.45">
      <c r="A5" s="40">
        <v>3</v>
      </c>
      <c r="B5" s="24" t="s">
        <v>44</v>
      </c>
      <c r="C5" s="80" t="s">
        <v>52</v>
      </c>
      <c r="D5" s="81">
        <v>87.954166666666666</v>
      </c>
      <c r="E5" s="23" t="s">
        <v>5</v>
      </c>
      <c r="F5" s="94" t="s">
        <v>29</v>
      </c>
      <c r="G5" s="83">
        <v>3</v>
      </c>
      <c r="H5" s="24" t="s">
        <v>53</v>
      </c>
      <c r="I5" s="80" t="s">
        <v>54</v>
      </c>
      <c r="J5" s="81">
        <v>79.666666666666671</v>
      </c>
      <c r="K5" s="25" t="s">
        <v>42</v>
      </c>
      <c r="L5" s="93" t="s">
        <v>261</v>
      </c>
      <c r="M5" s="40">
        <v>3</v>
      </c>
      <c r="N5" s="45" t="s">
        <v>55</v>
      </c>
      <c r="O5" s="80" t="s">
        <v>56</v>
      </c>
      <c r="P5" s="84">
        <v>77.009999999999991</v>
      </c>
      <c r="Q5" s="25" t="s">
        <v>42</v>
      </c>
      <c r="R5" s="93" t="s">
        <v>261</v>
      </c>
      <c r="S5" s="83">
        <v>3</v>
      </c>
      <c r="T5" s="24" t="s">
        <v>49</v>
      </c>
      <c r="U5" s="80" t="s">
        <v>57</v>
      </c>
      <c r="V5" s="81">
        <v>77.733333333333334</v>
      </c>
      <c r="W5" s="27" t="s">
        <v>8</v>
      </c>
      <c r="X5" s="93" t="s">
        <v>261</v>
      </c>
      <c r="Z5" s="130"/>
      <c r="AA5" s="43">
        <v>3</v>
      </c>
      <c r="AB5" s="46" t="s">
        <v>58</v>
      </c>
      <c r="AD5" s="13" t="s">
        <v>6</v>
      </c>
      <c r="AE5" s="9">
        <f>SUM(AF5:AI5)</f>
        <v>1</v>
      </c>
      <c r="AF5" s="9">
        <f>AF4/$AE4</f>
        <v>5.921052631578947E-2</v>
      </c>
      <c r="AG5" s="9">
        <f t="shared" ref="AG5:AI5" si="1">AG4/$AE4</f>
        <v>0.27631578947368424</v>
      </c>
      <c r="AH5" s="9">
        <f t="shared" si="1"/>
        <v>0.16447368421052633</v>
      </c>
      <c r="AI5" s="10">
        <f t="shared" si="1"/>
        <v>0.5</v>
      </c>
    </row>
    <row r="6" spans="1:35" x14ac:dyDescent="0.35">
      <c r="A6" s="40">
        <v>4</v>
      </c>
      <c r="B6" s="24" t="s">
        <v>44</v>
      </c>
      <c r="C6" s="80" t="s">
        <v>59</v>
      </c>
      <c r="D6" s="81">
        <v>87.82916666666668</v>
      </c>
      <c r="E6" s="27" t="s">
        <v>8</v>
      </c>
      <c r="F6" s="7"/>
      <c r="G6" s="83">
        <v>4</v>
      </c>
      <c r="H6" s="24" t="s">
        <v>60</v>
      </c>
      <c r="I6" s="80" t="s">
        <v>61</v>
      </c>
      <c r="J6" s="81">
        <v>79.649999999999991</v>
      </c>
      <c r="K6" s="25" t="s">
        <v>42</v>
      </c>
      <c r="L6" s="94" t="s">
        <v>29</v>
      </c>
      <c r="M6" s="40">
        <v>4</v>
      </c>
      <c r="N6" s="24" t="s">
        <v>38</v>
      </c>
      <c r="O6" s="80" t="s">
        <v>62</v>
      </c>
      <c r="P6" s="81">
        <v>76.775000000000006</v>
      </c>
      <c r="Q6" s="25" t="s">
        <v>42</v>
      </c>
      <c r="R6" s="93" t="s">
        <v>261</v>
      </c>
      <c r="S6" s="83">
        <v>4</v>
      </c>
      <c r="T6" s="24" t="s">
        <v>49</v>
      </c>
      <c r="U6" s="80" t="s">
        <v>63</v>
      </c>
      <c r="V6" s="81">
        <v>77.650000000000006</v>
      </c>
      <c r="W6" s="27" t="s">
        <v>8</v>
      </c>
      <c r="X6" s="107"/>
      <c r="Z6" s="130"/>
      <c r="AA6" s="43">
        <v>4</v>
      </c>
      <c r="AB6" s="44" t="s">
        <v>64</v>
      </c>
      <c r="AD6" s="116" t="s">
        <v>20</v>
      </c>
      <c r="AE6" s="11" t="s">
        <v>17</v>
      </c>
      <c r="AF6" s="11" t="s">
        <v>21</v>
      </c>
      <c r="AG6" s="11" t="s">
        <v>22</v>
      </c>
      <c r="AH6" s="11" t="s">
        <v>2</v>
      </c>
      <c r="AI6" s="12" t="s">
        <v>18</v>
      </c>
    </row>
    <row r="7" spans="1:35" x14ac:dyDescent="0.35">
      <c r="A7" s="40">
        <v>5</v>
      </c>
      <c r="B7" s="24" t="s">
        <v>44</v>
      </c>
      <c r="C7" s="80" t="s">
        <v>65</v>
      </c>
      <c r="D7" s="81">
        <v>87.541666666666657</v>
      </c>
      <c r="E7" s="27" t="s">
        <v>8</v>
      </c>
      <c r="F7" s="7"/>
      <c r="G7" s="83">
        <v>5</v>
      </c>
      <c r="H7" s="24" t="s">
        <v>66</v>
      </c>
      <c r="I7" s="80" t="s">
        <v>67</v>
      </c>
      <c r="J7" s="81">
        <v>79.283333333333331</v>
      </c>
      <c r="K7" s="25" t="s">
        <v>42</v>
      </c>
      <c r="L7" s="93" t="s">
        <v>261</v>
      </c>
      <c r="M7" s="40">
        <v>5</v>
      </c>
      <c r="N7" s="24" t="s">
        <v>55</v>
      </c>
      <c r="O7" s="80" t="s">
        <v>68</v>
      </c>
      <c r="P7" s="81">
        <v>76.083333333333329</v>
      </c>
      <c r="Q7" s="23" t="s">
        <v>5</v>
      </c>
      <c r="R7" s="94" t="s">
        <v>29</v>
      </c>
      <c r="S7" s="83">
        <v>5</v>
      </c>
      <c r="T7" s="24" t="s">
        <v>69</v>
      </c>
      <c r="U7" s="80" t="s">
        <v>70</v>
      </c>
      <c r="V7" s="81">
        <v>77.333333333333343</v>
      </c>
      <c r="W7" s="23" t="s">
        <v>5</v>
      </c>
      <c r="X7" s="94" t="s">
        <v>29</v>
      </c>
      <c r="Z7" s="130"/>
      <c r="AA7" s="43">
        <v>5</v>
      </c>
      <c r="AB7" s="44" t="s">
        <v>71</v>
      </c>
      <c r="AD7" s="117"/>
      <c r="AE7" s="7">
        <f>SUM(AF7:AI7)</f>
        <v>76</v>
      </c>
      <c r="AF7" s="7">
        <f>AF15+AF23+AF31+AF39</f>
        <v>12</v>
      </c>
      <c r="AG7" s="7">
        <f t="shared" ref="AG7:AI7" si="2">AG15+AG23+AG31+AG39</f>
        <v>24</v>
      </c>
      <c r="AH7" s="7">
        <f t="shared" si="2"/>
        <v>12</v>
      </c>
      <c r="AI7" s="8">
        <f t="shared" si="2"/>
        <v>28</v>
      </c>
    </row>
    <row r="8" spans="1:35" ht="14.15" thickBot="1" x14ac:dyDescent="0.4">
      <c r="A8" s="40">
        <v>6</v>
      </c>
      <c r="B8" s="28" t="s">
        <v>44</v>
      </c>
      <c r="C8" s="80" t="s">
        <v>72</v>
      </c>
      <c r="D8" s="81">
        <v>86.770833333333329</v>
      </c>
      <c r="E8" s="27" t="s">
        <v>8</v>
      </c>
      <c r="F8" s="7"/>
      <c r="G8" s="83">
        <v>6</v>
      </c>
      <c r="H8" s="24" t="s">
        <v>73</v>
      </c>
      <c r="I8" s="80" t="s">
        <v>74</v>
      </c>
      <c r="J8" s="81">
        <v>77.516666666666666</v>
      </c>
      <c r="K8" s="23" t="s">
        <v>16</v>
      </c>
      <c r="L8" s="94" t="s">
        <v>29</v>
      </c>
      <c r="M8" s="40">
        <v>6</v>
      </c>
      <c r="N8" s="22" t="s">
        <v>75</v>
      </c>
      <c r="O8" s="80" t="s">
        <v>76</v>
      </c>
      <c r="P8" s="81">
        <v>75.916666666666657</v>
      </c>
      <c r="Q8" s="25" t="s">
        <v>42</v>
      </c>
      <c r="R8" s="93" t="s">
        <v>261</v>
      </c>
      <c r="S8" s="83">
        <v>6</v>
      </c>
      <c r="T8" s="24" t="s">
        <v>69</v>
      </c>
      <c r="U8" s="80" t="s">
        <v>77</v>
      </c>
      <c r="V8" s="81">
        <v>74.883333333333326</v>
      </c>
      <c r="W8" s="25" t="s">
        <v>42</v>
      </c>
      <c r="X8" s="7"/>
      <c r="Z8" s="130"/>
      <c r="AA8" s="43">
        <v>6</v>
      </c>
      <c r="AB8" s="47" t="s">
        <v>78</v>
      </c>
      <c r="AD8" s="13" t="s">
        <v>23</v>
      </c>
      <c r="AE8" s="9">
        <f>SUM(AF8:AI8)</f>
        <v>0.5</v>
      </c>
      <c r="AF8" s="9">
        <f>AF7/$AE4</f>
        <v>7.8947368421052627E-2</v>
      </c>
      <c r="AG8" s="9">
        <f t="shared" ref="AG8:AI8" si="3">AG7/$AE4</f>
        <v>0.15789473684210525</v>
      </c>
      <c r="AH8" s="9">
        <f t="shared" si="3"/>
        <v>7.8947368421052627E-2</v>
      </c>
      <c r="AI8" s="10">
        <f t="shared" si="3"/>
        <v>0.18421052631578946</v>
      </c>
    </row>
    <row r="9" spans="1:35" ht="14.15" thickBot="1" x14ac:dyDescent="0.4">
      <c r="A9" s="40">
        <v>7</v>
      </c>
      <c r="B9" s="24" t="s">
        <v>44</v>
      </c>
      <c r="C9" s="80" t="s">
        <v>79</v>
      </c>
      <c r="D9" s="81">
        <v>86.712500000000006</v>
      </c>
      <c r="E9" s="27" t="s">
        <v>8</v>
      </c>
      <c r="F9" s="7"/>
      <c r="G9" s="83">
        <v>7</v>
      </c>
      <c r="H9" s="22" t="s">
        <v>80</v>
      </c>
      <c r="I9" s="80" t="s">
        <v>81</v>
      </c>
      <c r="J9" s="81">
        <v>76.433333333333337</v>
      </c>
      <c r="K9" s="25" t="s">
        <v>42</v>
      </c>
      <c r="L9" s="93" t="s">
        <v>262</v>
      </c>
      <c r="M9" s="40">
        <v>7</v>
      </c>
      <c r="N9" s="24" t="s">
        <v>55</v>
      </c>
      <c r="O9" s="80" t="s">
        <v>82</v>
      </c>
      <c r="P9" s="81">
        <v>74.783333333333331</v>
      </c>
      <c r="Q9" s="27" t="s">
        <v>8</v>
      </c>
      <c r="R9" s="107"/>
      <c r="S9" s="83">
        <v>7</v>
      </c>
      <c r="T9" s="24" t="s">
        <v>69</v>
      </c>
      <c r="U9" s="80" t="s">
        <v>83</v>
      </c>
      <c r="V9" s="81">
        <v>74.55</v>
      </c>
      <c r="W9" s="27" t="s">
        <v>8</v>
      </c>
      <c r="X9" s="107"/>
      <c r="Z9" s="130"/>
      <c r="AA9" s="43">
        <v>7</v>
      </c>
      <c r="AB9" s="44" t="s">
        <v>84</v>
      </c>
    </row>
    <row r="10" spans="1:35" ht="27.9" thickBot="1" x14ac:dyDescent="0.4">
      <c r="A10" s="40">
        <v>8</v>
      </c>
      <c r="B10" s="24" t="s">
        <v>44</v>
      </c>
      <c r="C10" s="80" t="s">
        <v>85</v>
      </c>
      <c r="D10" s="81">
        <v>85.5</v>
      </c>
      <c r="E10" s="27" t="s">
        <v>8</v>
      </c>
      <c r="F10" s="7"/>
      <c r="G10" s="83">
        <v>8</v>
      </c>
      <c r="H10" s="24" t="s">
        <v>60</v>
      </c>
      <c r="I10" s="80" t="s">
        <v>86</v>
      </c>
      <c r="J10" s="81">
        <v>75.133333333333326</v>
      </c>
      <c r="K10" s="29" t="s">
        <v>24</v>
      </c>
      <c r="L10" s="102" t="s">
        <v>265</v>
      </c>
      <c r="M10" s="40">
        <v>8</v>
      </c>
      <c r="N10" s="24" t="s">
        <v>87</v>
      </c>
      <c r="O10" s="80" t="s">
        <v>88</v>
      </c>
      <c r="P10" s="81">
        <v>74.008333333333326</v>
      </c>
      <c r="Q10" s="23" t="s">
        <v>5</v>
      </c>
      <c r="R10" s="94" t="s">
        <v>29</v>
      </c>
      <c r="S10" s="83">
        <v>8</v>
      </c>
      <c r="T10" s="24" t="s">
        <v>69</v>
      </c>
      <c r="U10" s="80" t="s">
        <v>89</v>
      </c>
      <c r="V10" s="81">
        <v>74.5</v>
      </c>
      <c r="W10" s="27" t="s">
        <v>8</v>
      </c>
      <c r="X10" s="107"/>
      <c r="Z10" s="130"/>
      <c r="AA10" s="43">
        <v>8</v>
      </c>
      <c r="AB10" s="44" t="s">
        <v>90</v>
      </c>
      <c r="AD10" s="133" t="s">
        <v>25</v>
      </c>
      <c r="AE10" s="134"/>
      <c r="AF10" s="134"/>
      <c r="AG10" s="134"/>
      <c r="AH10" s="134"/>
      <c r="AI10" s="135"/>
    </row>
    <row r="11" spans="1:35" x14ac:dyDescent="0.35">
      <c r="A11" s="40">
        <v>9</v>
      </c>
      <c r="B11" s="24" t="s">
        <v>91</v>
      </c>
      <c r="C11" s="80" t="s">
        <v>92</v>
      </c>
      <c r="D11" s="81">
        <v>84.470833333333331</v>
      </c>
      <c r="E11" s="25" t="s">
        <v>42</v>
      </c>
      <c r="F11" s="93" t="s">
        <v>261</v>
      </c>
      <c r="G11" s="83">
        <v>9</v>
      </c>
      <c r="H11" s="22" t="s">
        <v>93</v>
      </c>
      <c r="I11" s="80" t="s">
        <v>94</v>
      </c>
      <c r="J11" s="81">
        <v>74.966666666666669</v>
      </c>
      <c r="K11" s="25" t="s">
        <v>42</v>
      </c>
      <c r="L11" s="93" t="s">
        <v>261</v>
      </c>
      <c r="M11" s="40">
        <v>9</v>
      </c>
      <c r="N11" s="45" t="s">
        <v>95</v>
      </c>
      <c r="O11" s="80" t="s">
        <v>96</v>
      </c>
      <c r="P11" s="81">
        <v>72.875</v>
      </c>
      <c r="Q11" s="25" t="s">
        <v>42</v>
      </c>
      <c r="R11" s="93" t="s">
        <v>261</v>
      </c>
      <c r="S11" s="83">
        <v>9</v>
      </c>
      <c r="T11" s="24" t="s">
        <v>69</v>
      </c>
      <c r="U11" s="80" t="s">
        <v>97</v>
      </c>
      <c r="V11" s="81">
        <v>74.45</v>
      </c>
      <c r="W11" s="27" t="s">
        <v>8</v>
      </c>
      <c r="X11" s="107"/>
      <c r="Z11" s="130"/>
      <c r="AA11" s="43">
        <v>9</v>
      </c>
      <c r="AB11" s="44" t="s">
        <v>98</v>
      </c>
      <c r="AD11" s="116" t="s">
        <v>19</v>
      </c>
      <c r="AE11" s="5" t="s">
        <v>17</v>
      </c>
      <c r="AF11" s="5" t="s">
        <v>267</v>
      </c>
      <c r="AG11" s="5" t="s">
        <v>2</v>
      </c>
      <c r="AH11" s="5" t="s">
        <v>18</v>
      </c>
      <c r="AI11" s="6" t="s">
        <v>4</v>
      </c>
    </row>
    <row r="12" spans="1:35" x14ac:dyDescent="0.35">
      <c r="A12" s="40">
        <v>10</v>
      </c>
      <c r="B12" s="24" t="s">
        <v>91</v>
      </c>
      <c r="C12" s="80" t="s">
        <v>99</v>
      </c>
      <c r="D12" s="81">
        <v>84.449999999999989</v>
      </c>
      <c r="E12" s="27" t="s">
        <v>8</v>
      </c>
      <c r="F12" s="7"/>
      <c r="G12" s="83">
        <v>10</v>
      </c>
      <c r="H12" s="24" t="s">
        <v>60</v>
      </c>
      <c r="I12" s="80" t="s">
        <v>100</v>
      </c>
      <c r="J12" s="81">
        <v>73.583333333333329</v>
      </c>
      <c r="K12" s="29" t="s">
        <v>24</v>
      </c>
      <c r="L12" s="30"/>
      <c r="M12" s="40">
        <v>10</v>
      </c>
      <c r="N12" s="24" t="s">
        <v>55</v>
      </c>
      <c r="O12" s="80" t="s">
        <v>101</v>
      </c>
      <c r="P12" s="81">
        <v>72.53</v>
      </c>
      <c r="Q12" s="27" t="s">
        <v>8</v>
      </c>
      <c r="R12" s="107"/>
      <c r="S12" s="83">
        <v>10</v>
      </c>
      <c r="T12" s="24" t="s">
        <v>49</v>
      </c>
      <c r="U12" s="80" t="s">
        <v>102</v>
      </c>
      <c r="V12" s="81">
        <v>74.25</v>
      </c>
      <c r="W12" s="27" t="s">
        <v>8</v>
      </c>
      <c r="X12" s="108"/>
      <c r="Z12" s="130"/>
      <c r="AA12" s="43">
        <v>10</v>
      </c>
      <c r="AB12" s="44" t="s">
        <v>103</v>
      </c>
      <c r="AD12" s="117"/>
      <c r="AE12" s="7">
        <v>40</v>
      </c>
      <c r="AF12" s="7">
        <v>2</v>
      </c>
      <c r="AG12" s="7">
        <v>11</v>
      </c>
      <c r="AH12" s="7">
        <v>7</v>
      </c>
      <c r="AI12" s="8">
        <f>AE12-AF12-AG12-AH12</f>
        <v>20</v>
      </c>
    </row>
    <row r="13" spans="1:35" ht="14.15" thickBot="1" x14ac:dyDescent="0.4">
      <c r="A13" s="40">
        <v>11</v>
      </c>
      <c r="B13" s="24" t="s">
        <v>44</v>
      </c>
      <c r="C13" s="80" t="s">
        <v>104</v>
      </c>
      <c r="D13" s="81">
        <v>84.291666666666657</v>
      </c>
      <c r="E13" s="27" t="s">
        <v>8</v>
      </c>
      <c r="F13" s="7"/>
      <c r="G13" s="83">
        <v>11</v>
      </c>
      <c r="H13" s="22" t="s">
        <v>105</v>
      </c>
      <c r="I13" s="80" t="s">
        <v>106</v>
      </c>
      <c r="J13" s="81">
        <v>73.333333333333329</v>
      </c>
      <c r="K13" s="25" t="s">
        <v>42</v>
      </c>
      <c r="L13" s="93" t="s">
        <v>261</v>
      </c>
      <c r="M13" s="40">
        <v>11</v>
      </c>
      <c r="N13" s="24" t="s">
        <v>47</v>
      </c>
      <c r="O13" s="80" t="s">
        <v>107</v>
      </c>
      <c r="P13" s="81">
        <v>72.408333333333331</v>
      </c>
      <c r="Q13" s="25" t="s">
        <v>42</v>
      </c>
      <c r="R13" s="107"/>
      <c r="S13" s="83">
        <v>11</v>
      </c>
      <c r="T13" s="24" t="s">
        <v>69</v>
      </c>
      <c r="U13" s="80" t="s">
        <v>108</v>
      </c>
      <c r="V13" s="81">
        <v>74</v>
      </c>
      <c r="W13" s="27" t="s">
        <v>8</v>
      </c>
      <c r="X13" s="107"/>
      <c r="Z13" s="130"/>
      <c r="AA13" s="43">
        <v>11</v>
      </c>
      <c r="AB13" s="44" t="s">
        <v>109</v>
      </c>
      <c r="AD13" s="15" t="s">
        <v>26</v>
      </c>
      <c r="AE13" s="16">
        <f>SUM(AF13:AI13)</f>
        <v>1</v>
      </c>
      <c r="AF13" s="16">
        <f>AF12/$AE12</f>
        <v>0.05</v>
      </c>
      <c r="AG13" s="16">
        <f t="shared" ref="AG13:AI13" si="4">AG12/$AE12</f>
        <v>0.27500000000000002</v>
      </c>
      <c r="AH13" s="16">
        <f t="shared" si="4"/>
        <v>0.17499999999999999</v>
      </c>
      <c r="AI13" s="17">
        <f t="shared" si="4"/>
        <v>0.5</v>
      </c>
    </row>
    <row r="14" spans="1:35" ht="16.75" customHeight="1" thickTop="1" thickBot="1" x14ac:dyDescent="0.4">
      <c r="A14" s="40">
        <v>12</v>
      </c>
      <c r="B14" s="24" t="s">
        <v>110</v>
      </c>
      <c r="C14" s="80" t="s">
        <v>111</v>
      </c>
      <c r="D14" s="81">
        <v>83.399999999999991</v>
      </c>
      <c r="E14" s="25" t="s">
        <v>42</v>
      </c>
      <c r="F14" s="94" t="s">
        <v>29</v>
      </c>
      <c r="G14" s="83">
        <v>12</v>
      </c>
      <c r="H14" s="24" t="s">
        <v>66</v>
      </c>
      <c r="I14" s="80" t="s">
        <v>112</v>
      </c>
      <c r="J14" s="81">
        <v>73.083333333333343</v>
      </c>
      <c r="K14" s="29" t="s">
        <v>24</v>
      </c>
      <c r="L14" s="30"/>
      <c r="M14" s="40">
        <v>12</v>
      </c>
      <c r="N14" s="24" t="s">
        <v>47</v>
      </c>
      <c r="O14" s="80" t="s">
        <v>113</v>
      </c>
      <c r="P14" s="81">
        <v>72.266666666666666</v>
      </c>
      <c r="Q14" s="27" t="s">
        <v>8</v>
      </c>
      <c r="R14" s="107"/>
      <c r="S14" s="83">
        <v>12</v>
      </c>
      <c r="T14" s="33" t="s">
        <v>114</v>
      </c>
      <c r="U14" s="80" t="s">
        <v>115</v>
      </c>
      <c r="V14" s="81">
        <v>73.316666666666663</v>
      </c>
      <c r="W14" s="25" t="s">
        <v>42</v>
      </c>
      <c r="X14" s="100" t="s">
        <v>261</v>
      </c>
      <c r="Z14" s="131"/>
      <c r="AA14" s="48">
        <v>12</v>
      </c>
      <c r="AB14" s="49" t="s">
        <v>116</v>
      </c>
      <c r="AD14" s="116" t="s">
        <v>20</v>
      </c>
      <c r="AE14" s="11" t="s">
        <v>17</v>
      </c>
      <c r="AF14" s="11" t="s">
        <v>21</v>
      </c>
      <c r="AG14" s="11" t="s">
        <v>22</v>
      </c>
      <c r="AH14" s="11" t="s">
        <v>2</v>
      </c>
      <c r="AI14" s="12" t="s">
        <v>3</v>
      </c>
    </row>
    <row r="15" spans="1:35" ht="14.15" thickTop="1" x14ac:dyDescent="0.35">
      <c r="A15" s="40">
        <v>13</v>
      </c>
      <c r="B15" s="24" t="s">
        <v>44</v>
      </c>
      <c r="C15" s="80" t="s">
        <v>117</v>
      </c>
      <c r="D15" s="81">
        <v>82.458333333333343</v>
      </c>
      <c r="E15" s="29" t="s">
        <v>24</v>
      </c>
      <c r="F15" s="27" t="s">
        <v>8</v>
      </c>
      <c r="G15" s="83">
        <v>13</v>
      </c>
      <c r="H15" s="22" t="s">
        <v>93</v>
      </c>
      <c r="I15" s="80" t="s">
        <v>118</v>
      </c>
      <c r="J15" s="81">
        <v>71.883333333333326</v>
      </c>
      <c r="K15" s="25" t="s">
        <v>42</v>
      </c>
      <c r="L15" s="7"/>
      <c r="M15" s="106">
        <v>13</v>
      </c>
      <c r="N15" s="24" t="s">
        <v>47</v>
      </c>
      <c r="O15" s="80" t="s">
        <v>119</v>
      </c>
      <c r="P15" s="81">
        <v>72.224999999999994</v>
      </c>
      <c r="Q15" s="27" t="s">
        <v>8</v>
      </c>
      <c r="R15" s="107"/>
      <c r="S15" s="83">
        <v>13</v>
      </c>
      <c r="T15" s="24" t="s">
        <v>69</v>
      </c>
      <c r="U15" s="80" t="s">
        <v>120</v>
      </c>
      <c r="V15" s="81">
        <v>73.266666666666666</v>
      </c>
      <c r="W15" s="29" t="s">
        <v>24</v>
      </c>
      <c r="X15" s="27" t="s">
        <v>8</v>
      </c>
      <c r="Z15" s="136" t="s">
        <v>9</v>
      </c>
      <c r="AA15" s="50">
        <v>1</v>
      </c>
      <c r="AB15" s="51" t="s">
        <v>121</v>
      </c>
      <c r="AD15" s="117"/>
      <c r="AE15" s="7">
        <f>SUM(AF15:AI15)</f>
        <v>20</v>
      </c>
      <c r="AF15" s="7">
        <v>3</v>
      </c>
      <c r="AG15" s="7">
        <v>6</v>
      </c>
      <c r="AH15" s="7">
        <v>4</v>
      </c>
      <c r="AI15" s="8">
        <v>7</v>
      </c>
    </row>
    <row r="16" spans="1:35" ht="14.15" thickBot="1" x14ac:dyDescent="0.4">
      <c r="A16" s="40">
        <v>14</v>
      </c>
      <c r="B16" s="24" t="s">
        <v>122</v>
      </c>
      <c r="C16" s="80" t="s">
        <v>123</v>
      </c>
      <c r="D16" s="81">
        <v>80.145833333333329</v>
      </c>
      <c r="E16" s="25" t="s">
        <v>42</v>
      </c>
      <c r="F16" s="98" t="s">
        <v>261</v>
      </c>
      <c r="G16" s="83">
        <v>14</v>
      </c>
      <c r="H16" s="24" t="s">
        <v>53</v>
      </c>
      <c r="I16" s="80" t="s">
        <v>124</v>
      </c>
      <c r="J16" s="81">
        <v>70.933333333333337</v>
      </c>
      <c r="K16" s="29" t="s">
        <v>24</v>
      </c>
      <c r="L16" s="30"/>
      <c r="M16" s="40">
        <v>14</v>
      </c>
      <c r="N16" s="24" t="s">
        <v>47</v>
      </c>
      <c r="O16" s="80" t="s">
        <v>125</v>
      </c>
      <c r="P16" s="81">
        <v>72.100000000000009</v>
      </c>
      <c r="Q16" s="27" t="s">
        <v>8</v>
      </c>
      <c r="R16" s="107"/>
      <c r="S16" s="83">
        <v>14</v>
      </c>
      <c r="T16" s="24" t="s">
        <v>69</v>
      </c>
      <c r="U16" s="80" t="s">
        <v>126</v>
      </c>
      <c r="V16" s="81">
        <v>73.266666666666666</v>
      </c>
      <c r="W16" s="29" t="s">
        <v>24</v>
      </c>
      <c r="X16" s="27" t="s">
        <v>8</v>
      </c>
      <c r="Z16" s="137"/>
      <c r="AA16" s="52">
        <v>2</v>
      </c>
      <c r="AB16" s="53" t="s">
        <v>127</v>
      </c>
      <c r="AD16" s="13" t="s">
        <v>23</v>
      </c>
      <c r="AE16" s="9">
        <f>AE15/$AE12</f>
        <v>0.5</v>
      </c>
      <c r="AF16" s="9">
        <f>AF15/$AE12</f>
        <v>7.4999999999999997E-2</v>
      </c>
      <c r="AG16" s="9">
        <f t="shared" ref="AG16:AI16" si="5">AG15/$AE12</f>
        <v>0.15</v>
      </c>
      <c r="AH16" s="9">
        <f t="shared" si="5"/>
        <v>0.1</v>
      </c>
      <c r="AI16" s="10">
        <f t="shared" si="5"/>
        <v>0.17499999999999999</v>
      </c>
    </row>
    <row r="17" spans="1:35" ht="14.15" thickBot="1" x14ac:dyDescent="0.4">
      <c r="A17" s="40">
        <v>15</v>
      </c>
      <c r="B17" s="28" t="s">
        <v>122</v>
      </c>
      <c r="C17" s="80" t="s">
        <v>128</v>
      </c>
      <c r="D17" s="81">
        <v>79.862500000000011</v>
      </c>
      <c r="E17" s="29" t="s">
        <v>24</v>
      </c>
      <c r="F17" s="27" t="s">
        <v>8</v>
      </c>
      <c r="G17" s="83">
        <v>15</v>
      </c>
      <c r="H17" s="24" t="s">
        <v>53</v>
      </c>
      <c r="I17" s="80" t="s">
        <v>129</v>
      </c>
      <c r="J17" s="81">
        <v>70.26666666666668</v>
      </c>
      <c r="K17" s="29" t="s">
        <v>24</v>
      </c>
      <c r="L17" s="6"/>
      <c r="M17" s="40">
        <v>15</v>
      </c>
      <c r="N17" s="24" t="s">
        <v>47</v>
      </c>
      <c r="O17" s="80" t="s">
        <v>130</v>
      </c>
      <c r="P17" s="81">
        <v>71.45</v>
      </c>
      <c r="Q17" s="27" t="s">
        <v>8</v>
      </c>
      <c r="R17" s="107"/>
      <c r="S17" s="83">
        <v>15</v>
      </c>
      <c r="T17" s="24" t="s">
        <v>69</v>
      </c>
      <c r="U17" s="80" t="s">
        <v>131</v>
      </c>
      <c r="V17" s="81">
        <v>72.716666666666669</v>
      </c>
      <c r="W17" s="29" t="s">
        <v>24</v>
      </c>
      <c r="X17" s="27" t="s">
        <v>8</v>
      </c>
      <c r="Z17" s="137"/>
      <c r="AA17" s="52">
        <v>3</v>
      </c>
      <c r="AB17" s="53" t="s">
        <v>132</v>
      </c>
    </row>
    <row r="18" spans="1:35" ht="14.15" thickBot="1" x14ac:dyDescent="0.45">
      <c r="A18" s="40">
        <v>16</v>
      </c>
      <c r="B18" s="24" t="s">
        <v>91</v>
      </c>
      <c r="C18" s="80" t="s">
        <v>133</v>
      </c>
      <c r="D18" s="81">
        <v>75.954166666666652</v>
      </c>
      <c r="E18" s="29" t="s">
        <v>24</v>
      </c>
      <c r="F18" s="27" t="s">
        <v>8</v>
      </c>
      <c r="G18" s="83">
        <v>16</v>
      </c>
      <c r="H18" s="24" t="s">
        <v>73</v>
      </c>
      <c r="I18" s="80" t="s">
        <v>134</v>
      </c>
      <c r="J18" s="81">
        <v>69.833333333333343</v>
      </c>
      <c r="K18" s="29" t="s">
        <v>24</v>
      </c>
      <c r="L18" s="3"/>
      <c r="M18" s="40">
        <v>16</v>
      </c>
      <c r="N18" s="54" t="s">
        <v>135</v>
      </c>
      <c r="O18" s="80" t="s">
        <v>136</v>
      </c>
      <c r="P18" s="81">
        <v>71.083333333333343</v>
      </c>
      <c r="Q18" s="25" t="s">
        <v>42</v>
      </c>
      <c r="R18" s="98" t="s">
        <v>261</v>
      </c>
      <c r="S18" s="83">
        <v>16</v>
      </c>
      <c r="T18" s="24" t="s">
        <v>137</v>
      </c>
      <c r="U18" s="80" t="s">
        <v>138</v>
      </c>
      <c r="V18" s="81">
        <v>72.26666666666668</v>
      </c>
      <c r="W18" s="25" t="s">
        <v>42</v>
      </c>
      <c r="X18" s="101" t="s">
        <v>30</v>
      </c>
      <c r="Z18" s="137"/>
      <c r="AA18" s="52">
        <v>4</v>
      </c>
      <c r="AB18" s="53" t="s">
        <v>139</v>
      </c>
      <c r="AD18" s="139" t="s">
        <v>9</v>
      </c>
      <c r="AE18" s="140"/>
      <c r="AF18" s="140"/>
      <c r="AG18" s="140"/>
      <c r="AH18" s="140"/>
      <c r="AI18" s="141"/>
    </row>
    <row r="19" spans="1:35" x14ac:dyDescent="0.35">
      <c r="A19" s="40">
        <v>17</v>
      </c>
      <c r="B19" s="24" t="s">
        <v>122</v>
      </c>
      <c r="C19" s="80" t="s">
        <v>140</v>
      </c>
      <c r="D19" s="81">
        <v>73.791666666666671</v>
      </c>
      <c r="E19" s="29" t="s">
        <v>24</v>
      </c>
      <c r="F19" s="27" t="s">
        <v>8</v>
      </c>
      <c r="G19" s="83">
        <v>17</v>
      </c>
      <c r="H19" s="24" t="s">
        <v>141</v>
      </c>
      <c r="I19" s="80" t="s">
        <v>142</v>
      </c>
      <c r="J19" s="81">
        <v>68.066666666666663</v>
      </c>
      <c r="K19" s="25" t="s">
        <v>42</v>
      </c>
      <c r="L19" s="99" t="s">
        <v>261</v>
      </c>
      <c r="M19" s="40">
        <v>17</v>
      </c>
      <c r="N19" s="24" t="s">
        <v>55</v>
      </c>
      <c r="O19" s="80" t="s">
        <v>143</v>
      </c>
      <c r="P19" s="81">
        <v>70.924999999999997</v>
      </c>
      <c r="Q19" s="27" t="s">
        <v>8</v>
      </c>
      <c r="R19" s="107"/>
      <c r="S19" s="83">
        <v>17</v>
      </c>
      <c r="T19" s="24" t="s">
        <v>69</v>
      </c>
      <c r="U19" s="80" t="s">
        <v>144</v>
      </c>
      <c r="V19" s="81">
        <v>72.016666666666666</v>
      </c>
      <c r="W19" s="29" t="s">
        <v>24</v>
      </c>
      <c r="X19" s="27" t="s">
        <v>8</v>
      </c>
      <c r="Z19" s="137"/>
      <c r="AA19" s="52">
        <v>5</v>
      </c>
      <c r="AB19" s="53" t="s">
        <v>145</v>
      </c>
      <c r="AD19" s="116" t="s">
        <v>19</v>
      </c>
      <c r="AE19" s="5" t="s">
        <v>17</v>
      </c>
      <c r="AF19" s="5" t="s">
        <v>267</v>
      </c>
      <c r="AG19" s="5" t="s">
        <v>2</v>
      </c>
      <c r="AH19" s="5" t="s">
        <v>3</v>
      </c>
      <c r="AI19" s="6" t="s">
        <v>4</v>
      </c>
    </row>
    <row r="20" spans="1:35" x14ac:dyDescent="0.35">
      <c r="A20" s="40">
        <v>18</v>
      </c>
      <c r="B20" s="24" t="s">
        <v>146</v>
      </c>
      <c r="C20" s="80" t="s">
        <v>147</v>
      </c>
      <c r="D20" s="81">
        <v>73.270833333333329</v>
      </c>
      <c r="E20" s="25" t="s">
        <v>42</v>
      </c>
      <c r="F20" s="93" t="s">
        <v>261</v>
      </c>
      <c r="G20" s="83">
        <v>18</v>
      </c>
      <c r="H20" s="24" t="s">
        <v>148</v>
      </c>
      <c r="I20" s="80" t="s">
        <v>149</v>
      </c>
      <c r="J20" s="81">
        <v>67.933333333333337</v>
      </c>
      <c r="K20" s="25" t="s">
        <v>42</v>
      </c>
      <c r="L20" s="104" t="s">
        <v>263</v>
      </c>
      <c r="M20" s="40">
        <v>18</v>
      </c>
      <c r="N20" s="24" t="s">
        <v>38</v>
      </c>
      <c r="O20" s="80" t="s">
        <v>150</v>
      </c>
      <c r="P20" s="81">
        <v>70.55</v>
      </c>
      <c r="Q20" s="27" t="s">
        <v>8</v>
      </c>
      <c r="R20" s="107"/>
      <c r="S20" s="83">
        <v>18</v>
      </c>
      <c r="T20" s="24" t="s">
        <v>69</v>
      </c>
      <c r="U20" s="80" t="s">
        <v>151</v>
      </c>
      <c r="V20" s="81">
        <v>71.849999999999994</v>
      </c>
      <c r="W20" s="29" t="s">
        <v>24</v>
      </c>
      <c r="X20" s="27" t="s">
        <v>8</v>
      </c>
      <c r="Z20" s="137"/>
      <c r="AA20" s="52">
        <v>6</v>
      </c>
      <c r="AB20" s="53" t="s">
        <v>73</v>
      </c>
      <c r="AD20" s="117"/>
      <c r="AE20" s="7">
        <v>30</v>
      </c>
      <c r="AF20" s="7">
        <v>2</v>
      </c>
      <c r="AG20" s="7">
        <v>14</v>
      </c>
      <c r="AH20" s="7">
        <v>0</v>
      </c>
      <c r="AI20" s="8">
        <f>AE20-AF20-AG20-AH20</f>
        <v>14</v>
      </c>
    </row>
    <row r="21" spans="1:35" ht="14.15" thickBot="1" x14ac:dyDescent="0.4">
      <c r="A21" s="40">
        <v>19</v>
      </c>
      <c r="B21" s="22" t="s">
        <v>152</v>
      </c>
      <c r="C21" s="80" t="s">
        <v>153</v>
      </c>
      <c r="D21" s="81">
        <v>72.349999999999994</v>
      </c>
      <c r="E21" s="25" t="s">
        <v>42</v>
      </c>
      <c r="F21" s="93" t="s">
        <v>261</v>
      </c>
      <c r="G21" s="83">
        <v>19</v>
      </c>
      <c r="H21" s="24" t="s">
        <v>53</v>
      </c>
      <c r="I21" s="80" t="s">
        <v>154</v>
      </c>
      <c r="J21" s="81">
        <v>66.76666666666668</v>
      </c>
      <c r="K21" s="29" t="s">
        <v>24</v>
      </c>
      <c r="L21" s="8"/>
      <c r="M21" s="40">
        <v>19</v>
      </c>
      <c r="N21" s="24" t="s">
        <v>87</v>
      </c>
      <c r="O21" s="80" t="s">
        <v>155</v>
      </c>
      <c r="P21" s="81">
        <v>70.449999999999989</v>
      </c>
      <c r="Q21" s="25" t="s">
        <v>42</v>
      </c>
      <c r="R21" s="107"/>
      <c r="S21" s="83">
        <v>19</v>
      </c>
      <c r="T21" s="24" t="s">
        <v>156</v>
      </c>
      <c r="U21" s="80" t="s">
        <v>157</v>
      </c>
      <c r="V21" s="81">
        <v>71.766666666666666</v>
      </c>
      <c r="W21" s="25" t="s">
        <v>42</v>
      </c>
      <c r="X21" s="98" t="s">
        <v>261</v>
      </c>
      <c r="Z21" s="137"/>
      <c r="AA21" s="52">
        <v>7</v>
      </c>
      <c r="AB21" s="53" t="s">
        <v>60</v>
      </c>
      <c r="AD21" s="15" t="s">
        <v>23</v>
      </c>
      <c r="AE21" s="16">
        <f>SUM(AF21:AI21)</f>
        <v>1</v>
      </c>
      <c r="AF21" s="16">
        <f>AF20/$AE20</f>
        <v>6.6666666666666666E-2</v>
      </c>
      <c r="AG21" s="16">
        <f t="shared" ref="AG21:AI21" si="6">AG20/$AE20</f>
        <v>0.46666666666666667</v>
      </c>
      <c r="AH21" s="16">
        <f t="shared" si="6"/>
        <v>0</v>
      </c>
      <c r="AI21" s="17">
        <f t="shared" si="6"/>
        <v>0.46666666666666667</v>
      </c>
    </row>
    <row r="22" spans="1:35" ht="14.15" thickTop="1" x14ac:dyDescent="0.35">
      <c r="A22" s="40">
        <v>20</v>
      </c>
      <c r="B22" s="24" t="s">
        <v>122</v>
      </c>
      <c r="C22" s="80" t="s">
        <v>158</v>
      </c>
      <c r="D22" s="81">
        <v>71.44583333333334</v>
      </c>
      <c r="E22" s="29" t="s">
        <v>24</v>
      </c>
      <c r="F22" s="27" t="s">
        <v>8</v>
      </c>
      <c r="G22" s="83">
        <v>20</v>
      </c>
      <c r="H22" s="24" t="s">
        <v>141</v>
      </c>
      <c r="I22" s="80" t="s">
        <v>159</v>
      </c>
      <c r="J22" s="81">
        <v>66.133333333333326</v>
      </c>
      <c r="K22" s="29" t="s">
        <v>24</v>
      </c>
      <c r="L22" s="6"/>
      <c r="M22" s="40">
        <v>20</v>
      </c>
      <c r="N22" s="24" t="s">
        <v>55</v>
      </c>
      <c r="O22" s="80" t="s">
        <v>160</v>
      </c>
      <c r="P22" s="81">
        <v>70.25</v>
      </c>
      <c r="Q22" s="27" t="s">
        <v>8</v>
      </c>
      <c r="R22" s="107"/>
      <c r="S22" s="83">
        <v>20</v>
      </c>
      <c r="T22" s="24" t="s">
        <v>69</v>
      </c>
      <c r="U22" s="80" t="s">
        <v>161</v>
      </c>
      <c r="V22" s="81">
        <v>71.766666666666666</v>
      </c>
      <c r="W22" s="29" t="s">
        <v>24</v>
      </c>
      <c r="X22" s="27" t="s">
        <v>8</v>
      </c>
      <c r="Z22" s="137"/>
      <c r="AA22" s="52">
        <v>8</v>
      </c>
      <c r="AB22" s="53" t="s">
        <v>162</v>
      </c>
      <c r="AD22" s="116" t="s">
        <v>20</v>
      </c>
      <c r="AE22" s="11" t="s">
        <v>17</v>
      </c>
      <c r="AF22" s="11" t="s">
        <v>21</v>
      </c>
      <c r="AG22" s="11" t="s">
        <v>22</v>
      </c>
      <c r="AH22" s="11" t="s">
        <v>2</v>
      </c>
      <c r="AI22" s="12" t="s">
        <v>18</v>
      </c>
    </row>
    <row r="23" spans="1:35" x14ac:dyDescent="0.35">
      <c r="A23" s="40">
        <v>21</v>
      </c>
      <c r="B23" s="24" t="s">
        <v>163</v>
      </c>
      <c r="C23" s="80" t="s">
        <v>164</v>
      </c>
      <c r="D23" s="81">
        <v>71.370833333333337</v>
      </c>
      <c r="E23" s="25" t="s">
        <v>42</v>
      </c>
      <c r="F23" s="95" t="s">
        <v>30</v>
      </c>
      <c r="G23" s="83">
        <v>21</v>
      </c>
      <c r="H23" s="24" t="s">
        <v>165</v>
      </c>
      <c r="I23" s="80" t="s">
        <v>166</v>
      </c>
      <c r="J23" s="81">
        <v>65.8</v>
      </c>
      <c r="K23" s="25" t="s">
        <v>42</v>
      </c>
      <c r="L23" s="95" t="s">
        <v>30</v>
      </c>
      <c r="M23" s="40">
        <v>21</v>
      </c>
      <c r="N23" s="24" t="s">
        <v>47</v>
      </c>
      <c r="O23" s="80" t="s">
        <v>167</v>
      </c>
      <c r="P23" s="81">
        <v>70.099999999999994</v>
      </c>
      <c r="Q23" s="27" t="s">
        <v>8</v>
      </c>
      <c r="R23" s="107"/>
      <c r="S23" s="83">
        <v>21</v>
      </c>
      <c r="T23" s="24" t="s">
        <v>69</v>
      </c>
      <c r="U23" s="80" t="s">
        <v>168</v>
      </c>
      <c r="V23" s="81">
        <v>71.716666666666669</v>
      </c>
      <c r="W23" s="29" t="s">
        <v>24</v>
      </c>
      <c r="X23" s="27" t="s">
        <v>8</v>
      </c>
      <c r="Z23" s="137"/>
      <c r="AA23" s="52">
        <v>9</v>
      </c>
      <c r="AB23" s="53" t="s">
        <v>66</v>
      </c>
      <c r="AD23" s="117"/>
      <c r="AE23" s="7">
        <f>SUM(AF23:AI23)</f>
        <v>16</v>
      </c>
      <c r="AF23" s="7">
        <v>3</v>
      </c>
      <c r="AG23" s="7">
        <v>8</v>
      </c>
      <c r="AH23" s="7">
        <v>4</v>
      </c>
      <c r="AI23" s="8">
        <v>1</v>
      </c>
    </row>
    <row r="24" spans="1:35" ht="14.15" thickBot="1" x14ac:dyDescent="0.4">
      <c r="A24" s="40">
        <v>22</v>
      </c>
      <c r="B24" s="24" t="s">
        <v>169</v>
      </c>
      <c r="C24" s="80" t="s">
        <v>170</v>
      </c>
      <c r="D24" s="81">
        <v>70.208333333333343</v>
      </c>
      <c r="E24" s="25" t="s">
        <v>42</v>
      </c>
      <c r="F24" s="98" t="s">
        <v>261</v>
      </c>
      <c r="G24" s="83">
        <v>22</v>
      </c>
      <c r="H24" s="22" t="s">
        <v>171</v>
      </c>
      <c r="I24" s="80" t="s">
        <v>172</v>
      </c>
      <c r="J24" s="81">
        <v>65.766666666666666</v>
      </c>
      <c r="K24" s="25" t="s">
        <v>42</v>
      </c>
      <c r="L24" s="95" t="s">
        <v>30</v>
      </c>
      <c r="M24" s="40">
        <v>22</v>
      </c>
      <c r="N24" s="24" t="s">
        <v>47</v>
      </c>
      <c r="O24" s="80" t="s">
        <v>173</v>
      </c>
      <c r="P24" s="81">
        <v>69.808333333333337</v>
      </c>
      <c r="Q24" s="27" t="s">
        <v>8</v>
      </c>
      <c r="R24" s="107"/>
      <c r="S24" s="83">
        <v>22</v>
      </c>
      <c r="T24" s="24" t="s">
        <v>69</v>
      </c>
      <c r="U24" s="80" t="s">
        <v>174</v>
      </c>
      <c r="V24" s="81">
        <v>71.183333333333337</v>
      </c>
      <c r="W24" s="29" t="s">
        <v>24</v>
      </c>
      <c r="X24" s="30"/>
      <c r="Z24" s="137"/>
      <c r="AA24" s="52">
        <v>10</v>
      </c>
      <c r="AB24" s="53" t="s">
        <v>175</v>
      </c>
      <c r="AD24" s="13" t="s">
        <v>23</v>
      </c>
      <c r="AE24" s="9">
        <f>SUM(AF24:AI24)</f>
        <v>0.53333333333333333</v>
      </c>
      <c r="AF24" s="9">
        <f>AF23/$AE20</f>
        <v>0.1</v>
      </c>
      <c r="AG24" s="9">
        <f t="shared" ref="AG24:AI24" si="7">AG23/$AE20</f>
        <v>0.26666666666666666</v>
      </c>
      <c r="AH24" s="9">
        <f t="shared" si="7"/>
        <v>0.13333333333333333</v>
      </c>
      <c r="AI24" s="10">
        <f t="shared" si="7"/>
        <v>3.3333333333333333E-2</v>
      </c>
    </row>
    <row r="25" spans="1:35" ht="17.25" customHeight="1" thickBot="1" x14ac:dyDescent="0.4">
      <c r="A25" s="40">
        <v>23</v>
      </c>
      <c r="B25" s="24" t="s">
        <v>110</v>
      </c>
      <c r="C25" s="80" t="s">
        <v>176</v>
      </c>
      <c r="D25" s="81">
        <v>68.316666666666663</v>
      </c>
      <c r="E25" s="29" t="s">
        <v>24</v>
      </c>
      <c r="F25" s="27" t="s">
        <v>8</v>
      </c>
      <c r="G25" s="83">
        <v>23</v>
      </c>
      <c r="H25" s="24" t="s">
        <v>165</v>
      </c>
      <c r="I25" s="80" t="s">
        <v>177</v>
      </c>
      <c r="J25" s="81">
        <v>63.43333333333333</v>
      </c>
      <c r="K25" s="29" t="s">
        <v>24</v>
      </c>
      <c r="L25" s="6"/>
      <c r="M25" s="40">
        <v>23</v>
      </c>
      <c r="N25" s="24" t="s">
        <v>47</v>
      </c>
      <c r="O25" s="80" t="s">
        <v>178</v>
      </c>
      <c r="P25" s="81">
        <v>69.325000000000003</v>
      </c>
      <c r="Q25" s="29" t="s">
        <v>24</v>
      </c>
      <c r="R25" s="27" t="s">
        <v>8</v>
      </c>
      <c r="S25" s="83">
        <v>23</v>
      </c>
      <c r="T25" s="24" t="s">
        <v>156</v>
      </c>
      <c r="U25" s="80" t="s">
        <v>179</v>
      </c>
      <c r="V25" s="81">
        <v>70.666666666666657</v>
      </c>
      <c r="W25" s="29" t="s">
        <v>24</v>
      </c>
      <c r="X25" s="30"/>
      <c r="Z25" s="137"/>
      <c r="AA25" s="52">
        <v>11</v>
      </c>
      <c r="AB25" s="53" t="s">
        <v>180</v>
      </c>
    </row>
    <row r="26" spans="1:35" ht="14.15" thickBot="1" x14ac:dyDescent="0.4">
      <c r="A26" s="40">
        <v>24</v>
      </c>
      <c r="B26" s="24" t="s">
        <v>146</v>
      </c>
      <c r="C26" s="80" t="s">
        <v>181</v>
      </c>
      <c r="D26" s="81">
        <v>68.020833333333329</v>
      </c>
      <c r="E26" s="29" t="s">
        <v>24</v>
      </c>
      <c r="F26" s="27" t="s">
        <v>8</v>
      </c>
      <c r="G26" s="83">
        <v>24</v>
      </c>
      <c r="H26" s="24" t="s">
        <v>141</v>
      </c>
      <c r="I26" s="80" t="s">
        <v>182</v>
      </c>
      <c r="J26" s="81">
        <v>62.75</v>
      </c>
      <c r="K26" s="29" t="s">
        <v>24</v>
      </c>
      <c r="L26" s="6"/>
      <c r="M26" s="40">
        <v>24</v>
      </c>
      <c r="N26" s="24" t="s">
        <v>47</v>
      </c>
      <c r="O26" s="80" t="s">
        <v>183</v>
      </c>
      <c r="P26" s="81">
        <v>68.825000000000003</v>
      </c>
      <c r="Q26" s="29" t="s">
        <v>24</v>
      </c>
      <c r="R26" s="27" t="s">
        <v>8</v>
      </c>
      <c r="S26" s="83">
        <v>24</v>
      </c>
      <c r="T26" s="24" t="s">
        <v>69</v>
      </c>
      <c r="U26" s="80" t="s">
        <v>184</v>
      </c>
      <c r="V26" s="81">
        <v>70.383333333333326</v>
      </c>
      <c r="W26" s="29" t="s">
        <v>24</v>
      </c>
      <c r="X26" s="30"/>
      <c r="Z26" s="137"/>
      <c r="AA26" s="55">
        <v>12</v>
      </c>
      <c r="AB26" s="56" t="s">
        <v>93</v>
      </c>
      <c r="AD26" s="120" t="s">
        <v>27</v>
      </c>
      <c r="AE26" s="121"/>
      <c r="AF26" s="121"/>
      <c r="AG26" s="121"/>
      <c r="AH26" s="121"/>
      <c r="AI26" s="122"/>
    </row>
    <row r="27" spans="1:35" x14ac:dyDescent="0.35">
      <c r="A27" s="40">
        <v>25</v>
      </c>
      <c r="B27" s="22" t="s">
        <v>185</v>
      </c>
      <c r="C27" s="80" t="s">
        <v>186</v>
      </c>
      <c r="D27" s="81">
        <v>67.94583333333334</v>
      </c>
      <c r="E27" s="25" t="s">
        <v>42</v>
      </c>
      <c r="F27" s="101" t="s">
        <v>30</v>
      </c>
      <c r="G27" s="83">
        <v>25</v>
      </c>
      <c r="H27" s="28" t="s">
        <v>165</v>
      </c>
      <c r="I27" s="80" t="s">
        <v>187</v>
      </c>
      <c r="J27" s="81">
        <v>62.7</v>
      </c>
      <c r="K27" s="29" t="s">
        <v>24</v>
      </c>
      <c r="L27" s="6"/>
      <c r="M27" s="40">
        <v>25</v>
      </c>
      <c r="N27" s="24" t="s">
        <v>47</v>
      </c>
      <c r="O27" s="80" t="s">
        <v>188</v>
      </c>
      <c r="P27" s="81">
        <v>68.8</v>
      </c>
      <c r="Q27" s="29" t="s">
        <v>24</v>
      </c>
      <c r="R27" s="27" t="s">
        <v>8</v>
      </c>
      <c r="S27" s="83">
        <v>25</v>
      </c>
      <c r="T27" s="24" t="s">
        <v>69</v>
      </c>
      <c r="U27" s="80" t="s">
        <v>189</v>
      </c>
      <c r="V27" s="81">
        <v>68.516666666666666</v>
      </c>
      <c r="W27" s="29" t="s">
        <v>24</v>
      </c>
      <c r="X27" s="30"/>
      <c r="Z27" s="137"/>
      <c r="AA27" s="55">
        <v>14</v>
      </c>
      <c r="AB27" s="56" t="s">
        <v>105</v>
      </c>
      <c r="AD27" s="116" t="s">
        <v>19</v>
      </c>
      <c r="AE27" s="5" t="s">
        <v>17</v>
      </c>
      <c r="AF27" s="5" t="s">
        <v>267</v>
      </c>
      <c r="AG27" s="5" t="s">
        <v>2</v>
      </c>
      <c r="AH27" s="5" t="s">
        <v>18</v>
      </c>
      <c r="AI27" s="6" t="s">
        <v>4</v>
      </c>
    </row>
    <row r="28" spans="1:35" ht="14.15" thickBot="1" x14ac:dyDescent="0.4">
      <c r="A28" s="40">
        <v>26</v>
      </c>
      <c r="B28" s="24" t="s">
        <v>190</v>
      </c>
      <c r="C28" s="80" t="s">
        <v>191</v>
      </c>
      <c r="D28" s="81">
        <v>67.05</v>
      </c>
      <c r="E28" s="25" t="s">
        <v>42</v>
      </c>
      <c r="F28" s="101" t="s">
        <v>30</v>
      </c>
      <c r="G28" s="83">
        <v>26</v>
      </c>
      <c r="H28" s="28" t="s">
        <v>148</v>
      </c>
      <c r="I28" s="80" t="s">
        <v>192</v>
      </c>
      <c r="J28" s="81">
        <v>62.533333333333331</v>
      </c>
      <c r="K28" s="29" t="s">
        <v>24</v>
      </c>
      <c r="L28" s="6"/>
      <c r="M28" s="40">
        <v>26</v>
      </c>
      <c r="N28" s="22" t="s">
        <v>193</v>
      </c>
      <c r="O28" s="80" t="s">
        <v>194</v>
      </c>
      <c r="P28" s="81">
        <v>68.541666666666686</v>
      </c>
      <c r="Q28" s="25" t="s">
        <v>268</v>
      </c>
      <c r="R28" s="98" t="s">
        <v>269</v>
      </c>
      <c r="S28" s="83">
        <v>26</v>
      </c>
      <c r="T28" s="24" t="s">
        <v>69</v>
      </c>
      <c r="U28" s="80" t="s">
        <v>195</v>
      </c>
      <c r="V28" s="81">
        <v>67.283333333333331</v>
      </c>
      <c r="W28" s="29" t="s">
        <v>24</v>
      </c>
      <c r="X28" s="30"/>
      <c r="Z28" s="138"/>
      <c r="AA28" s="57">
        <v>14</v>
      </c>
      <c r="AB28" s="58" t="s">
        <v>196</v>
      </c>
      <c r="AD28" s="117"/>
      <c r="AE28" s="7">
        <v>49</v>
      </c>
      <c r="AF28" s="7">
        <v>4</v>
      </c>
      <c r="AG28" s="7">
        <v>9</v>
      </c>
      <c r="AH28" s="7">
        <v>11</v>
      </c>
      <c r="AI28" s="8">
        <f>AE28-AF28-AG28-AH28</f>
        <v>25</v>
      </c>
    </row>
    <row r="29" spans="1:35" ht="14.6" thickTop="1" thickBot="1" x14ac:dyDescent="0.4">
      <c r="A29" s="40">
        <v>27</v>
      </c>
      <c r="B29" s="24" t="s">
        <v>122</v>
      </c>
      <c r="C29" s="80" t="s">
        <v>197</v>
      </c>
      <c r="D29" s="81">
        <v>65.129166666666663</v>
      </c>
      <c r="E29" s="29" t="s">
        <v>24</v>
      </c>
      <c r="F29" s="3"/>
      <c r="G29" s="83">
        <v>27</v>
      </c>
      <c r="H29" s="22" t="s">
        <v>180</v>
      </c>
      <c r="I29" s="80" t="s">
        <v>198</v>
      </c>
      <c r="J29" s="81">
        <v>59.56666666666667</v>
      </c>
      <c r="K29" s="25" t="s">
        <v>42</v>
      </c>
      <c r="L29" s="93" t="s">
        <v>261</v>
      </c>
      <c r="M29" s="40">
        <v>27</v>
      </c>
      <c r="N29" s="24" t="s">
        <v>47</v>
      </c>
      <c r="O29" s="80" t="s">
        <v>199</v>
      </c>
      <c r="P29" s="81">
        <v>68.466666666666669</v>
      </c>
      <c r="Q29" s="29" t="s">
        <v>24</v>
      </c>
      <c r="R29" s="27" t="s">
        <v>8</v>
      </c>
      <c r="S29" s="83">
        <v>27</v>
      </c>
      <c r="T29" s="24" t="s">
        <v>200</v>
      </c>
      <c r="U29" s="80" t="s">
        <v>201</v>
      </c>
      <c r="V29" s="81">
        <v>67</v>
      </c>
      <c r="W29" s="25" t="s">
        <v>42</v>
      </c>
      <c r="X29" s="103" t="s">
        <v>30</v>
      </c>
      <c r="Z29" s="123" t="s">
        <v>27</v>
      </c>
      <c r="AA29" s="59">
        <v>1</v>
      </c>
      <c r="AB29" s="60" t="s">
        <v>95</v>
      </c>
      <c r="AD29" s="15" t="s">
        <v>26</v>
      </c>
      <c r="AE29" s="16">
        <f>SUM(AF29:AI29)</f>
        <v>1</v>
      </c>
      <c r="AF29" s="16">
        <f>AF28/$AE28</f>
        <v>8.1632653061224483E-2</v>
      </c>
      <c r="AG29" s="16">
        <f t="shared" ref="AG29:AI29" si="8">AG28/$AE28</f>
        <v>0.18367346938775511</v>
      </c>
      <c r="AH29" s="16">
        <f t="shared" si="8"/>
        <v>0.22448979591836735</v>
      </c>
      <c r="AI29" s="17">
        <f t="shared" si="8"/>
        <v>0.51020408163265307</v>
      </c>
    </row>
    <row r="30" spans="1:35" ht="14.15" thickTop="1" x14ac:dyDescent="0.35">
      <c r="A30" s="40">
        <v>28</v>
      </c>
      <c r="B30" s="24" t="s">
        <v>122</v>
      </c>
      <c r="C30" s="80" t="s">
        <v>202</v>
      </c>
      <c r="D30" s="81">
        <v>64.50833333333334</v>
      </c>
      <c r="E30" s="29" t="s">
        <v>24</v>
      </c>
      <c r="F30" s="3"/>
      <c r="G30" s="83">
        <v>28</v>
      </c>
      <c r="H30" s="24" t="s">
        <v>162</v>
      </c>
      <c r="I30" s="80" t="s">
        <v>203</v>
      </c>
      <c r="J30" s="81">
        <v>58.166666666666671</v>
      </c>
      <c r="K30" s="25" t="s">
        <v>42</v>
      </c>
      <c r="L30" s="101" t="s">
        <v>30</v>
      </c>
      <c r="M30" s="40">
        <v>28</v>
      </c>
      <c r="N30" s="24" t="s">
        <v>47</v>
      </c>
      <c r="O30" s="80" t="s">
        <v>204</v>
      </c>
      <c r="P30" s="81">
        <v>68.25</v>
      </c>
      <c r="Q30" s="29" t="s">
        <v>24</v>
      </c>
      <c r="R30" s="27" t="s">
        <v>8</v>
      </c>
      <c r="S30" s="83">
        <v>28</v>
      </c>
      <c r="T30" s="24" t="s">
        <v>200</v>
      </c>
      <c r="U30" s="80" t="s">
        <v>205</v>
      </c>
      <c r="V30" s="81">
        <v>66.816666666666663</v>
      </c>
      <c r="W30" s="29" t="s">
        <v>24</v>
      </c>
      <c r="X30" s="8"/>
      <c r="Z30" s="124"/>
      <c r="AA30" s="61">
        <v>2</v>
      </c>
      <c r="AB30" s="62" t="s">
        <v>135</v>
      </c>
      <c r="AD30" s="116" t="s">
        <v>20</v>
      </c>
      <c r="AE30" s="11" t="s">
        <v>17</v>
      </c>
      <c r="AF30" s="11" t="s">
        <v>21</v>
      </c>
      <c r="AG30" s="11" t="s">
        <v>22</v>
      </c>
      <c r="AH30" s="11" t="s">
        <v>2</v>
      </c>
      <c r="AI30" s="12" t="s">
        <v>18</v>
      </c>
    </row>
    <row r="31" spans="1:35" x14ac:dyDescent="0.35">
      <c r="A31" s="40">
        <v>29</v>
      </c>
      <c r="B31" s="24" t="s">
        <v>163</v>
      </c>
      <c r="C31" s="80" t="s">
        <v>206</v>
      </c>
      <c r="D31" s="81">
        <v>63.137499999999996</v>
      </c>
      <c r="E31" s="29" t="s">
        <v>24</v>
      </c>
      <c r="F31" s="3"/>
      <c r="G31" s="83">
        <v>29</v>
      </c>
      <c r="H31" s="28" t="s">
        <v>162</v>
      </c>
      <c r="I31" s="80" t="s">
        <v>207</v>
      </c>
      <c r="J31" s="81">
        <v>57.483333333333327</v>
      </c>
      <c r="K31" s="29" t="s">
        <v>24</v>
      </c>
      <c r="L31" s="3"/>
      <c r="M31" s="40">
        <v>29</v>
      </c>
      <c r="N31" s="24" t="s">
        <v>47</v>
      </c>
      <c r="O31" s="80" t="s">
        <v>208</v>
      </c>
      <c r="P31" s="81">
        <v>68.016666666666666</v>
      </c>
      <c r="Q31" s="29" t="s">
        <v>24</v>
      </c>
      <c r="R31" s="27" t="s">
        <v>8</v>
      </c>
      <c r="S31" s="83">
        <v>29</v>
      </c>
      <c r="T31" s="24" t="s">
        <v>40</v>
      </c>
      <c r="U31" s="80" t="s">
        <v>209</v>
      </c>
      <c r="V31" s="81">
        <v>65.883333333333326</v>
      </c>
      <c r="W31" s="29" t="s">
        <v>24</v>
      </c>
      <c r="X31" s="8"/>
      <c r="Z31" s="124"/>
      <c r="AA31" s="61">
        <v>3</v>
      </c>
      <c r="AB31" s="62" t="s">
        <v>193</v>
      </c>
      <c r="AD31" s="117"/>
      <c r="AE31" s="7">
        <f>SUM(AF31:AI31)</f>
        <v>24</v>
      </c>
      <c r="AF31" s="7">
        <v>4</v>
      </c>
      <c r="AG31" s="7">
        <v>6</v>
      </c>
      <c r="AH31" s="7">
        <v>1</v>
      </c>
      <c r="AI31" s="8">
        <v>13</v>
      </c>
    </row>
    <row r="32" spans="1:35" ht="14.15" thickBot="1" x14ac:dyDescent="0.4">
      <c r="A32" s="40">
        <v>30</v>
      </c>
      <c r="B32" s="28" t="s">
        <v>190</v>
      </c>
      <c r="C32" s="80" t="s">
        <v>210</v>
      </c>
      <c r="D32" s="81">
        <v>59.779166666666669</v>
      </c>
      <c r="E32" s="29" t="s">
        <v>24</v>
      </c>
      <c r="F32" s="3"/>
      <c r="G32" s="83">
        <v>30</v>
      </c>
      <c r="H32" s="28" t="s">
        <v>73</v>
      </c>
      <c r="I32" s="80" t="s">
        <v>211</v>
      </c>
      <c r="J32" s="81">
        <v>52.81666666666667</v>
      </c>
      <c r="K32" s="29" t="s">
        <v>24</v>
      </c>
      <c r="L32" s="30"/>
      <c r="M32" s="40">
        <v>30</v>
      </c>
      <c r="N32" s="22" t="s">
        <v>193</v>
      </c>
      <c r="O32" s="80" t="s">
        <v>212</v>
      </c>
      <c r="P32" s="81">
        <v>66.75</v>
      </c>
      <c r="Q32" s="25" t="s">
        <v>30</v>
      </c>
      <c r="R32" s="25" t="s">
        <v>261</v>
      </c>
      <c r="S32" s="83">
        <v>30</v>
      </c>
      <c r="T32" s="24" t="s">
        <v>137</v>
      </c>
      <c r="U32" s="80" t="s">
        <v>213</v>
      </c>
      <c r="V32" s="81">
        <v>64.783333333333331</v>
      </c>
      <c r="W32" s="29" t="s">
        <v>24</v>
      </c>
      <c r="X32" s="8"/>
      <c r="Z32" s="124"/>
      <c r="AA32" s="61">
        <v>4</v>
      </c>
      <c r="AB32" s="62" t="s">
        <v>75</v>
      </c>
      <c r="AD32" s="13" t="s">
        <v>23</v>
      </c>
      <c r="AE32" s="9">
        <f>AE31/$AE28</f>
        <v>0.48979591836734693</v>
      </c>
      <c r="AF32" s="9">
        <f>AF31/$AE28</f>
        <v>8.1632653061224483E-2</v>
      </c>
      <c r="AG32" s="9">
        <f t="shared" ref="AG32:AI32" si="9">AG31/$AE28</f>
        <v>0.12244897959183673</v>
      </c>
      <c r="AH32" s="9">
        <f t="shared" si="9"/>
        <v>2.0408163265306121E-2</v>
      </c>
      <c r="AI32" s="10">
        <f t="shared" si="9"/>
        <v>0.26530612244897961</v>
      </c>
    </row>
    <row r="33" spans="1:35" ht="14.15" thickBot="1" x14ac:dyDescent="0.4">
      <c r="A33" s="40">
        <v>31</v>
      </c>
      <c r="B33" s="28" t="s">
        <v>169</v>
      </c>
      <c r="C33" s="80" t="s">
        <v>214</v>
      </c>
      <c r="D33" s="81">
        <v>59.145833333333329</v>
      </c>
      <c r="E33" s="29" t="s">
        <v>24</v>
      </c>
      <c r="F33" s="3"/>
      <c r="G33" s="83"/>
      <c r="H33" s="63" t="s">
        <v>266</v>
      </c>
      <c r="I33" s="63"/>
      <c r="J33" s="63"/>
      <c r="K33" s="105">
        <v>0.53</v>
      </c>
      <c r="L33" s="112">
        <v>0.5</v>
      </c>
      <c r="M33" s="40">
        <v>31</v>
      </c>
      <c r="N33" s="24" t="s">
        <v>55</v>
      </c>
      <c r="O33" s="80" t="s">
        <v>215</v>
      </c>
      <c r="P33" s="81">
        <v>66.683333333333337</v>
      </c>
      <c r="Q33" s="29" t="s">
        <v>24</v>
      </c>
      <c r="R33" s="27" t="s">
        <v>8</v>
      </c>
      <c r="S33" s="83">
        <v>31</v>
      </c>
      <c r="T33" s="24" t="s">
        <v>156</v>
      </c>
      <c r="U33" s="80" t="s">
        <v>216</v>
      </c>
      <c r="V33" s="81">
        <v>59.9</v>
      </c>
      <c r="W33" s="29" t="s">
        <v>24</v>
      </c>
      <c r="X33" s="8"/>
      <c r="Z33" s="124"/>
      <c r="AA33" s="61">
        <v>5</v>
      </c>
      <c r="AB33" s="62" t="s">
        <v>38</v>
      </c>
    </row>
    <row r="34" spans="1:35" ht="15" thickBot="1" x14ac:dyDescent="0.4">
      <c r="A34" s="40">
        <v>32</v>
      </c>
      <c r="B34" s="24" t="s">
        <v>110</v>
      </c>
      <c r="C34" s="80" t="s">
        <v>217</v>
      </c>
      <c r="D34" s="81">
        <v>56.729166666666664</v>
      </c>
      <c r="E34" s="29" t="s">
        <v>24</v>
      </c>
      <c r="F34" s="3"/>
      <c r="G34" s="83"/>
      <c r="H34" s="85"/>
      <c r="I34" s="63"/>
      <c r="J34" s="86"/>
      <c r="K34" s="4"/>
      <c r="L34" s="20"/>
      <c r="M34" s="40">
        <v>32</v>
      </c>
      <c r="N34" s="24" t="s">
        <v>47</v>
      </c>
      <c r="O34" s="80" t="s">
        <v>218</v>
      </c>
      <c r="P34" s="81">
        <v>66.483333333333334</v>
      </c>
      <c r="Q34" s="29" t="s">
        <v>24</v>
      </c>
      <c r="R34" s="27" t="s">
        <v>8</v>
      </c>
      <c r="S34" s="83">
        <v>32</v>
      </c>
      <c r="T34" s="64" t="s">
        <v>219</v>
      </c>
      <c r="U34" s="80" t="s">
        <v>220</v>
      </c>
      <c r="V34" s="81">
        <v>59.5</v>
      </c>
      <c r="W34" s="25" t="s">
        <v>42</v>
      </c>
      <c r="X34" s="101" t="s">
        <v>264</v>
      </c>
      <c r="Z34" s="124"/>
      <c r="AA34" s="61">
        <v>6</v>
      </c>
      <c r="AB34" s="62" t="s">
        <v>55</v>
      </c>
      <c r="AD34" s="126" t="s">
        <v>10</v>
      </c>
      <c r="AE34" s="127"/>
      <c r="AF34" s="127"/>
      <c r="AG34" s="127"/>
      <c r="AH34" s="127"/>
      <c r="AI34" s="128"/>
    </row>
    <row r="35" spans="1:35" ht="14.6" x14ac:dyDescent="0.35">
      <c r="A35" s="40">
        <v>33</v>
      </c>
      <c r="B35" s="24" t="s">
        <v>190</v>
      </c>
      <c r="C35" s="80" t="s">
        <v>221</v>
      </c>
      <c r="D35" s="81">
        <v>55.387500000000003</v>
      </c>
      <c r="E35" s="29" t="s">
        <v>24</v>
      </c>
      <c r="F35" s="3"/>
      <c r="G35" s="83"/>
      <c r="H35" s="85"/>
      <c r="I35" s="63"/>
      <c r="J35" s="86"/>
      <c r="K35" s="29"/>
      <c r="L35" s="20"/>
      <c r="M35" s="40">
        <v>33</v>
      </c>
      <c r="N35" s="22" t="s">
        <v>193</v>
      </c>
      <c r="O35" s="80" t="s">
        <v>222</v>
      </c>
      <c r="P35" s="81">
        <v>66.258333333333326</v>
      </c>
      <c r="Q35" s="29" t="s">
        <v>24</v>
      </c>
      <c r="R35" s="27" t="s">
        <v>8</v>
      </c>
      <c r="S35" s="83">
        <v>33</v>
      </c>
      <c r="T35" s="24" t="s">
        <v>200</v>
      </c>
      <c r="U35" s="80" t="s">
        <v>223</v>
      </c>
      <c r="V35" s="81">
        <v>54.599999999999994</v>
      </c>
      <c r="W35" s="29" t="s">
        <v>24</v>
      </c>
      <c r="X35" s="8"/>
      <c r="Z35" s="124"/>
      <c r="AA35" s="61">
        <v>7</v>
      </c>
      <c r="AB35" s="62" t="s">
        <v>87</v>
      </c>
      <c r="AD35" s="116" t="s">
        <v>19</v>
      </c>
      <c r="AE35" s="5" t="s">
        <v>17</v>
      </c>
      <c r="AF35" s="5" t="s">
        <v>267</v>
      </c>
      <c r="AG35" s="5" t="s">
        <v>2</v>
      </c>
      <c r="AH35" s="5" t="s">
        <v>18</v>
      </c>
      <c r="AI35" s="6" t="s">
        <v>4</v>
      </c>
    </row>
    <row r="36" spans="1:35" x14ac:dyDescent="0.35">
      <c r="A36" s="40">
        <v>34</v>
      </c>
      <c r="B36" s="22" t="s">
        <v>224</v>
      </c>
      <c r="C36" s="80" t="s">
        <v>225</v>
      </c>
      <c r="D36" s="81">
        <v>55.033333333333339</v>
      </c>
      <c r="E36" s="25" t="s">
        <v>42</v>
      </c>
      <c r="F36" s="101" t="s">
        <v>30</v>
      </c>
      <c r="G36" s="83"/>
      <c r="H36" s="85"/>
      <c r="I36" s="63"/>
      <c r="J36" s="86"/>
      <c r="K36" s="4"/>
      <c r="L36" s="30"/>
      <c r="M36" s="40">
        <v>34</v>
      </c>
      <c r="N36" s="24" t="s">
        <v>55</v>
      </c>
      <c r="O36" s="80" t="s">
        <v>226</v>
      </c>
      <c r="P36" s="81">
        <v>65.95</v>
      </c>
      <c r="Q36" s="29" t="s">
        <v>24</v>
      </c>
      <c r="R36" s="27" t="s">
        <v>8</v>
      </c>
      <c r="S36" s="83">
        <v>34</v>
      </c>
      <c r="T36" s="24" t="s">
        <v>69</v>
      </c>
      <c r="U36" s="80" t="s">
        <v>227</v>
      </c>
      <c r="V36" s="87">
        <v>37.950000000000003</v>
      </c>
      <c r="W36" s="31" t="s">
        <v>228</v>
      </c>
      <c r="X36" s="32"/>
      <c r="Z36" s="124"/>
      <c r="AA36" s="61">
        <v>8</v>
      </c>
      <c r="AB36" s="62" t="s">
        <v>229</v>
      </c>
      <c r="AD36" s="117"/>
      <c r="AE36" s="7">
        <v>33</v>
      </c>
      <c r="AF36" s="7">
        <v>1</v>
      </c>
      <c r="AG36" s="7">
        <v>8</v>
      </c>
      <c r="AH36" s="7">
        <v>7</v>
      </c>
      <c r="AI36" s="8">
        <f>AE36-AF36-AG36-AH36</f>
        <v>17</v>
      </c>
    </row>
    <row r="37" spans="1:35" ht="14.15" thickBot="1" x14ac:dyDescent="0.45">
      <c r="A37" s="40">
        <v>35</v>
      </c>
      <c r="B37" s="24" t="s">
        <v>169</v>
      </c>
      <c r="C37" s="80" t="s">
        <v>230</v>
      </c>
      <c r="D37" s="81">
        <v>52.337499999999999</v>
      </c>
      <c r="E37" s="29" t="s">
        <v>24</v>
      </c>
      <c r="F37" s="26"/>
      <c r="G37" s="83"/>
      <c r="H37" s="85"/>
      <c r="I37" s="63"/>
      <c r="J37" s="86"/>
      <c r="K37" s="4"/>
      <c r="L37" s="30"/>
      <c r="M37" s="40">
        <v>35</v>
      </c>
      <c r="N37" s="24" t="s">
        <v>87</v>
      </c>
      <c r="O37" s="80" t="s">
        <v>231</v>
      </c>
      <c r="P37" s="84">
        <v>65.166666666666657</v>
      </c>
      <c r="Q37" s="29" t="s">
        <v>24</v>
      </c>
      <c r="R37" s="27" t="s">
        <v>8</v>
      </c>
      <c r="S37" s="83"/>
      <c r="T37" s="63"/>
      <c r="V37" s="110"/>
      <c r="W37" s="111"/>
      <c r="X37" s="111"/>
      <c r="Z37" s="125"/>
      <c r="AA37" s="65">
        <v>9</v>
      </c>
      <c r="AB37" s="66" t="s">
        <v>47</v>
      </c>
      <c r="AD37" s="15" t="s">
        <v>23</v>
      </c>
      <c r="AE37" s="16">
        <f>SUM(AF37:AI37)</f>
        <v>1</v>
      </c>
      <c r="AF37" s="16">
        <f>AF36/$AE36</f>
        <v>3.0303030303030304E-2</v>
      </c>
      <c r="AG37" s="16">
        <f t="shared" ref="AG37:AI37" si="10">AG36/$AE36</f>
        <v>0.24242424242424243</v>
      </c>
      <c r="AH37" s="16">
        <f t="shared" si="10"/>
        <v>0.21212121212121213</v>
      </c>
      <c r="AI37" s="17">
        <f t="shared" si="10"/>
        <v>0.51515151515151514</v>
      </c>
    </row>
    <row r="38" spans="1:35" ht="14.15" thickTop="1" x14ac:dyDescent="0.35">
      <c r="A38" s="40">
        <v>36</v>
      </c>
      <c r="B38" s="24" t="s">
        <v>169</v>
      </c>
      <c r="C38" s="80" t="s">
        <v>232</v>
      </c>
      <c r="D38" s="81">
        <v>52.05</v>
      </c>
      <c r="E38" s="29" t="s">
        <v>24</v>
      </c>
      <c r="F38" s="26"/>
      <c r="G38" s="83"/>
      <c r="H38" s="85"/>
      <c r="I38" s="63"/>
      <c r="J38" s="86"/>
      <c r="K38" s="4"/>
      <c r="L38" s="30"/>
      <c r="M38" s="40">
        <v>36</v>
      </c>
      <c r="N38" s="24" t="s">
        <v>55</v>
      </c>
      <c r="O38" s="80" t="s">
        <v>233</v>
      </c>
      <c r="P38" s="81">
        <v>64.141666666666652</v>
      </c>
      <c r="Q38" s="29" t="s">
        <v>24</v>
      </c>
      <c r="R38" s="27" t="s">
        <v>8</v>
      </c>
      <c r="S38" s="83"/>
      <c r="T38" s="85"/>
      <c r="U38" s="63"/>
      <c r="V38" s="109"/>
      <c r="W38" s="29"/>
      <c r="X38" s="30"/>
      <c r="Z38" s="113" t="s">
        <v>10</v>
      </c>
      <c r="AA38" s="67">
        <v>1</v>
      </c>
      <c r="AB38" s="68" t="s">
        <v>219</v>
      </c>
      <c r="AD38" s="116" t="s">
        <v>20</v>
      </c>
      <c r="AE38" s="11" t="s">
        <v>17</v>
      </c>
      <c r="AF38" s="11" t="s">
        <v>21</v>
      </c>
      <c r="AG38" s="11" t="s">
        <v>22</v>
      </c>
      <c r="AH38" s="11" t="s">
        <v>2</v>
      </c>
      <c r="AI38" s="12" t="s">
        <v>18</v>
      </c>
    </row>
    <row r="39" spans="1:35" x14ac:dyDescent="0.35">
      <c r="A39" s="40">
        <v>37</v>
      </c>
      <c r="B39" s="24" t="s">
        <v>163</v>
      </c>
      <c r="C39" s="80" t="s">
        <v>234</v>
      </c>
      <c r="D39" s="81">
        <v>49.175000000000004</v>
      </c>
      <c r="E39" s="29" t="s">
        <v>24</v>
      </c>
      <c r="F39" s="26"/>
      <c r="G39" s="83"/>
      <c r="H39" s="85"/>
      <c r="I39" s="63"/>
      <c r="J39" s="86"/>
      <c r="K39" s="4"/>
      <c r="L39" s="30"/>
      <c r="M39" s="40">
        <v>37</v>
      </c>
      <c r="N39" s="24" t="s">
        <v>229</v>
      </c>
      <c r="O39" s="80" t="s">
        <v>235</v>
      </c>
      <c r="P39" s="81">
        <v>63.641666666666666</v>
      </c>
      <c r="Q39" s="25" t="s">
        <v>42</v>
      </c>
      <c r="R39" s="101" t="s">
        <v>30</v>
      </c>
      <c r="S39" s="83"/>
      <c r="T39" s="85"/>
      <c r="U39" s="63"/>
      <c r="V39" s="86"/>
      <c r="W39" s="4"/>
      <c r="X39" s="30"/>
      <c r="Z39" s="114"/>
      <c r="AA39" s="69">
        <v>2</v>
      </c>
      <c r="AB39" s="70" t="s">
        <v>236</v>
      </c>
      <c r="AD39" s="117"/>
      <c r="AE39" s="7">
        <f>SUM(AF39:AI39)</f>
        <v>16</v>
      </c>
      <c r="AF39" s="7">
        <v>2</v>
      </c>
      <c r="AG39" s="7">
        <v>4</v>
      </c>
      <c r="AH39" s="7">
        <v>3</v>
      </c>
      <c r="AI39" s="8">
        <v>7</v>
      </c>
    </row>
    <row r="40" spans="1:35" ht="14.15" thickBot="1" x14ac:dyDescent="0.4">
      <c r="A40" s="40">
        <v>38</v>
      </c>
      <c r="B40" s="24" t="s">
        <v>110</v>
      </c>
      <c r="C40" s="80" t="s">
        <v>237</v>
      </c>
      <c r="D40" s="81">
        <v>45.55</v>
      </c>
      <c r="E40" s="29" t="s">
        <v>24</v>
      </c>
      <c r="F40" s="26"/>
      <c r="G40" s="83"/>
      <c r="H40" s="85"/>
      <c r="I40" s="63"/>
      <c r="J40" s="86"/>
      <c r="K40" s="4"/>
      <c r="L40" s="30"/>
      <c r="M40" s="40">
        <v>38</v>
      </c>
      <c r="N40" s="24" t="s">
        <v>47</v>
      </c>
      <c r="O40" s="80" t="s">
        <v>238</v>
      </c>
      <c r="P40" s="81">
        <v>61.550000000000004</v>
      </c>
      <c r="Q40" s="29" t="s">
        <v>24</v>
      </c>
      <c r="R40" s="27" t="s">
        <v>8</v>
      </c>
      <c r="S40" s="83"/>
      <c r="T40" s="85"/>
      <c r="U40" s="63"/>
      <c r="V40" s="86"/>
      <c r="W40" s="4"/>
      <c r="X40" s="30"/>
      <c r="Z40" s="114"/>
      <c r="AA40" s="69">
        <v>3</v>
      </c>
      <c r="AB40" s="70" t="s">
        <v>239</v>
      </c>
      <c r="AD40" s="13" t="s">
        <v>6</v>
      </c>
      <c r="AE40" s="9">
        <f>AE39/$AE36</f>
        <v>0.48484848484848486</v>
      </c>
      <c r="AF40" s="9">
        <f>AF39/$AE36</f>
        <v>6.0606060606060608E-2</v>
      </c>
      <c r="AG40" s="9">
        <f t="shared" ref="AG40:AI40" si="11">AG39/$AE36</f>
        <v>0.12121212121212122</v>
      </c>
      <c r="AH40" s="9">
        <f t="shared" si="11"/>
        <v>9.0909090909090912E-2</v>
      </c>
      <c r="AI40" s="10">
        <f t="shared" si="11"/>
        <v>0.21212121212121213</v>
      </c>
    </row>
    <row r="41" spans="1:35" x14ac:dyDescent="0.35">
      <c r="A41" s="40">
        <v>39</v>
      </c>
      <c r="B41" s="24" t="s">
        <v>169</v>
      </c>
      <c r="C41" s="80" t="s">
        <v>240</v>
      </c>
      <c r="D41" s="81">
        <v>42.145833333333336</v>
      </c>
      <c r="E41" s="29" t="s">
        <v>24</v>
      </c>
      <c r="F41" s="26"/>
      <c r="G41" s="83"/>
      <c r="H41" s="85"/>
      <c r="I41" s="63"/>
      <c r="J41" s="86"/>
      <c r="K41" s="4"/>
      <c r="L41" s="8"/>
      <c r="M41" s="40">
        <v>39</v>
      </c>
      <c r="N41" s="24" t="s">
        <v>38</v>
      </c>
      <c r="O41" s="80" t="s">
        <v>241</v>
      </c>
      <c r="P41" s="81">
        <v>60.74</v>
      </c>
      <c r="Q41" s="29" t="s">
        <v>24</v>
      </c>
      <c r="R41" s="3"/>
      <c r="S41" s="83"/>
      <c r="T41" s="85"/>
      <c r="U41" s="63"/>
      <c r="V41" s="86"/>
      <c r="W41" s="4"/>
      <c r="X41" s="8"/>
      <c r="Z41" s="114"/>
      <c r="AA41" s="69">
        <v>4</v>
      </c>
      <c r="AB41" s="70" t="s">
        <v>242</v>
      </c>
    </row>
    <row r="42" spans="1:35" x14ac:dyDescent="0.35">
      <c r="A42" s="40">
        <v>40</v>
      </c>
      <c r="B42" s="24" t="s">
        <v>190</v>
      </c>
      <c r="C42" s="80" t="s">
        <v>243</v>
      </c>
      <c r="D42" s="81">
        <v>35.658333333333331</v>
      </c>
      <c r="E42" s="29" t="s">
        <v>24</v>
      </c>
      <c r="F42" s="26"/>
      <c r="G42" s="83"/>
      <c r="H42" s="85"/>
      <c r="I42" s="63"/>
      <c r="J42" s="86"/>
      <c r="K42" s="4"/>
      <c r="L42" s="8"/>
      <c r="M42" s="40">
        <v>40</v>
      </c>
      <c r="N42" s="24" t="s">
        <v>87</v>
      </c>
      <c r="O42" s="80" t="s">
        <v>244</v>
      </c>
      <c r="P42" s="81">
        <v>59.75</v>
      </c>
      <c r="Q42" s="29" t="s">
        <v>24</v>
      </c>
      <c r="R42" s="3"/>
      <c r="S42" s="83"/>
      <c r="T42" s="85"/>
      <c r="U42" s="63"/>
      <c r="V42" s="86"/>
      <c r="W42" s="4"/>
      <c r="X42" s="8"/>
      <c r="Z42" s="114"/>
      <c r="AA42" s="69">
        <v>5</v>
      </c>
      <c r="AB42" s="70" t="s">
        <v>245</v>
      </c>
    </row>
    <row r="43" spans="1:35" x14ac:dyDescent="0.35">
      <c r="A43" s="40">
        <v>41</v>
      </c>
      <c r="B43" s="24" t="s">
        <v>91</v>
      </c>
      <c r="C43" s="80" t="s">
        <v>246</v>
      </c>
      <c r="D43" s="87">
        <v>34.958333333333336</v>
      </c>
      <c r="E43" s="118" t="s">
        <v>228</v>
      </c>
      <c r="F43" s="119"/>
      <c r="G43" s="83"/>
      <c r="H43" s="85"/>
      <c r="I43" s="63"/>
      <c r="J43" s="86"/>
      <c r="K43" s="4"/>
      <c r="L43" s="8"/>
      <c r="M43" s="40">
        <v>41</v>
      </c>
      <c r="N43" s="24" t="s">
        <v>38</v>
      </c>
      <c r="O43" s="80" t="s">
        <v>247</v>
      </c>
      <c r="P43" s="81">
        <v>58.358333333333327</v>
      </c>
      <c r="Q43" s="29" t="s">
        <v>24</v>
      </c>
      <c r="R43" s="3"/>
      <c r="S43" s="83"/>
      <c r="T43" s="85"/>
      <c r="U43" s="63"/>
      <c r="V43" s="86"/>
      <c r="W43" s="4"/>
      <c r="X43" s="8"/>
      <c r="Z43" s="114"/>
      <c r="AA43" s="69">
        <v>6</v>
      </c>
      <c r="AB43" s="70" t="s">
        <v>248</v>
      </c>
    </row>
    <row r="44" spans="1:35" x14ac:dyDescent="0.35">
      <c r="A44" s="40"/>
      <c r="B44" s="63"/>
      <c r="C44" s="63"/>
      <c r="D44" s="63"/>
      <c r="E44" s="105"/>
      <c r="F44" s="112"/>
      <c r="G44" s="83"/>
      <c r="H44" s="85"/>
      <c r="I44" s="63"/>
      <c r="J44" s="86"/>
      <c r="K44" s="4"/>
      <c r="L44" s="8"/>
      <c r="M44" s="40">
        <v>42</v>
      </c>
      <c r="N44" s="24" t="s">
        <v>38</v>
      </c>
      <c r="O44" s="80" t="s">
        <v>249</v>
      </c>
      <c r="P44" s="81">
        <v>58.066666666666663</v>
      </c>
      <c r="Q44" s="29" t="s">
        <v>24</v>
      </c>
      <c r="R44" s="3"/>
      <c r="S44" s="83"/>
      <c r="T44" s="85"/>
      <c r="U44" s="63"/>
      <c r="V44" s="86"/>
      <c r="W44" s="4"/>
      <c r="X44" s="8"/>
      <c r="Z44" s="114"/>
      <c r="AA44" s="69">
        <v>7</v>
      </c>
      <c r="AB44" s="70" t="s">
        <v>250</v>
      </c>
    </row>
    <row r="45" spans="1:35" ht="14.15" thickBot="1" x14ac:dyDescent="0.4">
      <c r="A45" s="40"/>
      <c r="B45" s="63"/>
      <c r="C45" s="63"/>
      <c r="D45" s="63"/>
      <c r="E45" s="4"/>
      <c r="F45" s="3"/>
      <c r="G45" s="83"/>
      <c r="H45" s="85"/>
      <c r="I45" s="63"/>
      <c r="J45" s="86"/>
      <c r="K45" s="4"/>
      <c r="L45" s="8"/>
      <c r="M45" s="40">
        <v>43</v>
      </c>
      <c r="N45" s="24" t="s">
        <v>229</v>
      </c>
      <c r="O45" s="80" t="s">
        <v>251</v>
      </c>
      <c r="P45" s="81">
        <v>57.966666666666669</v>
      </c>
      <c r="Q45" s="29" t="s">
        <v>24</v>
      </c>
      <c r="R45" s="3"/>
      <c r="S45" s="83"/>
      <c r="T45" s="85"/>
      <c r="U45" s="63"/>
      <c r="V45" s="86"/>
      <c r="W45" s="4"/>
      <c r="X45" s="8"/>
      <c r="Z45" s="115"/>
      <c r="AA45" s="71">
        <v>8</v>
      </c>
      <c r="AB45" s="72" t="s">
        <v>252</v>
      </c>
    </row>
    <row r="46" spans="1:35" x14ac:dyDescent="0.35">
      <c r="A46" s="40"/>
      <c r="B46" s="63"/>
      <c r="C46" s="63"/>
      <c r="D46" s="63"/>
      <c r="E46" s="4"/>
      <c r="F46" s="3"/>
      <c r="G46" s="83"/>
      <c r="H46" s="85"/>
      <c r="I46" s="63"/>
      <c r="J46" s="86"/>
      <c r="K46" s="4"/>
      <c r="L46" s="8"/>
      <c r="M46" s="40">
        <v>44</v>
      </c>
      <c r="N46" s="24" t="s">
        <v>87</v>
      </c>
      <c r="O46" s="80" t="s">
        <v>253</v>
      </c>
      <c r="P46" s="81">
        <v>57.9</v>
      </c>
      <c r="Q46" s="29" t="s">
        <v>24</v>
      </c>
      <c r="R46" s="3"/>
      <c r="S46" s="83"/>
      <c r="T46" s="85"/>
      <c r="U46" s="63"/>
      <c r="V46" s="86"/>
      <c r="W46" s="4"/>
      <c r="X46" s="8"/>
    </row>
    <row r="47" spans="1:35" ht="14.6" x14ac:dyDescent="0.35">
      <c r="A47" s="40"/>
      <c r="B47" s="63"/>
      <c r="C47" s="63"/>
      <c r="D47" s="63"/>
      <c r="E47" s="4"/>
      <c r="F47" s="3"/>
      <c r="G47" s="83"/>
      <c r="H47" s="85"/>
      <c r="I47" s="63"/>
      <c r="J47" s="86"/>
      <c r="K47" s="29"/>
      <c r="L47" s="20"/>
      <c r="M47" s="40">
        <v>45</v>
      </c>
      <c r="N47" s="24" t="s">
        <v>229</v>
      </c>
      <c r="O47" s="80" t="s">
        <v>254</v>
      </c>
      <c r="P47" s="81">
        <v>55.81666666666667</v>
      </c>
      <c r="Q47" s="29" t="s">
        <v>24</v>
      </c>
      <c r="R47" s="3"/>
      <c r="S47" s="83"/>
      <c r="T47" s="85"/>
      <c r="U47" s="63"/>
      <c r="V47" s="86"/>
      <c r="W47" s="29"/>
      <c r="X47" s="20"/>
    </row>
    <row r="48" spans="1:35" x14ac:dyDescent="0.35">
      <c r="A48" s="40"/>
      <c r="B48" s="63"/>
      <c r="C48" s="63"/>
      <c r="D48" s="63"/>
      <c r="E48" s="4"/>
      <c r="F48" s="3"/>
      <c r="G48" s="83"/>
      <c r="H48" s="85"/>
      <c r="I48" s="63"/>
      <c r="J48" s="86"/>
      <c r="K48" s="4"/>
      <c r="L48" s="8"/>
      <c r="M48" s="40">
        <v>46</v>
      </c>
      <c r="N48" s="22" t="s">
        <v>193</v>
      </c>
      <c r="O48" s="80" t="s">
        <v>255</v>
      </c>
      <c r="P48" s="81">
        <v>55.716666666666669</v>
      </c>
      <c r="Q48" s="29" t="s">
        <v>24</v>
      </c>
      <c r="R48" s="3"/>
      <c r="S48" s="83"/>
      <c r="T48" s="85"/>
      <c r="U48" s="63"/>
      <c r="V48" s="86"/>
      <c r="W48" s="4"/>
      <c r="X48" s="8"/>
    </row>
    <row r="49" spans="1:24" x14ac:dyDescent="0.35">
      <c r="A49" s="40"/>
      <c r="B49" s="63"/>
      <c r="C49" s="63"/>
      <c r="D49" s="63"/>
      <c r="E49" s="4"/>
      <c r="F49" s="3"/>
      <c r="G49" s="83"/>
      <c r="H49" s="85"/>
      <c r="I49" s="63"/>
      <c r="J49" s="86"/>
      <c r="K49" s="21"/>
      <c r="L49" s="8"/>
      <c r="M49" s="40">
        <v>47</v>
      </c>
      <c r="N49" s="24" t="s">
        <v>87</v>
      </c>
      <c r="O49" s="80" t="s">
        <v>256</v>
      </c>
      <c r="P49" s="81">
        <v>55.066666666666663</v>
      </c>
      <c r="Q49" s="29" t="s">
        <v>24</v>
      </c>
      <c r="R49" s="3"/>
      <c r="S49" s="83"/>
      <c r="T49" s="85"/>
      <c r="U49" s="63"/>
      <c r="V49" s="86"/>
      <c r="W49" s="21"/>
      <c r="X49" s="8"/>
    </row>
    <row r="50" spans="1:24" x14ac:dyDescent="0.35">
      <c r="A50" s="40"/>
      <c r="B50" s="63"/>
      <c r="C50" s="63"/>
      <c r="D50" s="63"/>
      <c r="E50" s="4"/>
      <c r="F50" s="3"/>
      <c r="G50" s="83"/>
      <c r="H50" s="85"/>
      <c r="I50" s="63"/>
      <c r="J50" s="86"/>
      <c r="K50" s="21"/>
      <c r="L50" s="8"/>
      <c r="M50" s="40">
        <v>48</v>
      </c>
      <c r="N50" s="24" t="s">
        <v>229</v>
      </c>
      <c r="O50" s="80" t="s">
        <v>257</v>
      </c>
      <c r="P50" s="81">
        <v>50.06666666666667</v>
      </c>
      <c r="Q50" s="29" t="s">
        <v>24</v>
      </c>
      <c r="R50" s="3"/>
      <c r="S50" s="83"/>
      <c r="T50" s="85"/>
      <c r="U50" s="63"/>
      <c r="V50" s="86"/>
      <c r="W50" s="21"/>
      <c r="X50" s="8"/>
    </row>
    <row r="51" spans="1:24" x14ac:dyDescent="0.35">
      <c r="A51" s="40"/>
      <c r="B51" s="63"/>
      <c r="C51" s="63"/>
      <c r="D51" s="63"/>
      <c r="E51" s="4"/>
      <c r="F51" s="3"/>
      <c r="G51" s="83"/>
      <c r="H51" s="85"/>
      <c r="I51" s="63"/>
      <c r="J51" s="86"/>
      <c r="K51" s="21"/>
      <c r="L51" s="8"/>
      <c r="M51" s="40">
        <v>49</v>
      </c>
      <c r="N51" s="22" t="s">
        <v>193</v>
      </c>
      <c r="O51" s="80" t="s">
        <v>258</v>
      </c>
      <c r="P51" s="81">
        <v>49.716666666666669</v>
      </c>
      <c r="Q51" s="29" t="s">
        <v>24</v>
      </c>
      <c r="R51" s="3"/>
      <c r="S51" s="83"/>
      <c r="T51" s="85"/>
      <c r="U51" s="63"/>
      <c r="V51" s="86"/>
      <c r="W51" s="21"/>
      <c r="X51" s="8"/>
    </row>
    <row r="52" spans="1:24" ht="14.15" thickBot="1" x14ac:dyDescent="0.4">
      <c r="A52" s="73"/>
      <c r="B52" s="74"/>
      <c r="C52" s="74"/>
      <c r="D52" s="74"/>
      <c r="E52" s="18"/>
      <c r="F52" s="19"/>
      <c r="G52" s="88"/>
      <c r="H52" s="89"/>
      <c r="I52" s="74"/>
      <c r="J52" s="90"/>
      <c r="K52" s="34"/>
      <c r="L52" s="75"/>
      <c r="M52" s="73">
        <v>50</v>
      </c>
      <c r="N52" s="76" t="s">
        <v>95</v>
      </c>
      <c r="O52" s="91" t="s">
        <v>259</v>
      </c>
      <c r="P52" s="92">
        <v>9</v>
      </c>
      <c r="Q52" s="77" t="s">
        <v>228</v>
      </c>
      <c r="R52" s="78"/>
      <c r="S52" s="88"/>
      <c r="T52" s="89"/>
      <c r="U52" s="74"/>
      <c r="V52" s="90"/>
      <c r="W52" s="34"/>
      <c r="X52" s="75"/>
    </row>
    <row r="61" spans="1:24" ht="30.75" customHeight="1" x14ac:dyDescent="0.35"/>
    <row r="79" ht="45" customHeight="1" x14ac:dyDescent="0.35"/>
    <row r="82" ht="30" customHeight="1" x14ac:dyDescent="0.35"/>
    <row r="83" ht="45.75" customHeight="1" x14ac:dyDescent="0.35"/>
    <row r="85" ht="30.75" customHeight="1" x14ac:dyDescent="0.35"/>
    <row r="87" ht="30.75" customHeight="1" x14ac:dyDescent="0.35"/>
    <row r="88" ht="16.5" customHeight="1" x14ac:dyDescent="0.35"/>
    <row r="124" ht="45" customHeight="1" x14ac:dyDescent="0.35"/>
    <row r="128" ht="16.5" customHeight="1" x14ac:dyDescent="0.35"/>
    <row r="139" ht="16.5" customHeight="1" x14ac:dyDescent="0.35"/>
    <row r="142" ht="16.5" customHeight="1" x14ac:dyDescent="0.35"/>
    <row r="144" ht="30" customHeight="1" x14ac:dyDescent="0.35"/>
    <row r="145" ht="45" customHeight="1" x14ac:dyDescent="0.35"/>
    <row r="156" ht="30" customHeight="1" x14ac:dyDescent="0.35"/>
    <row r="158" ht="16.5" customHeight="1" x14ac:dyDescent="0.35"/>
  </sheetData>
  <mergeCells count="25">
    <mergeCell ref="AD2:AI2"/>
    <mergeCell ref="A1:F1"/>
    <mergeCell ref="G1:L1"/>
    <mergeCell ref="M1:R1"/>
    <mergeCell ref="S1:X1"/>
    <mergeCell ref="Z2:AB2"/>
    <mergeCell ref="Z3:Z14"/>
    <mergeCell ref="AD3:AD4"/>
    <mergeCell ref="AD6:AD7"/>
    <mergeCell ref="AD10:AI10"/>
    <mergeCell ref="AD11:AD12"/>
    <mergeCell ref="AD14:AD15"/>
    <mergeCell ref="Z15:Z28"/>
    <mergeCell ref="AD18:AI18"/>
    <mergeCell ref="AD19:AD20"/>
    <mergeCell ref="AD22:AD23"/>
    <mergeCell ref="Z38:Z45"/>
    <mergeCell ref="AD38:AD39"/>
    <mergeCell ref="E43:F43"/>
    <mergeCell ref="AD26:AI26"/>
    <mergeCell ref="AD27:AD28"/>
    <mergeCell ref="Z29:Z37"/>
    <mergeCell ref="AD30:AD31"/>
    <mergeCell ref="AD34:AI34"/>
    <mergeCell ref="AD35:AD3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华南赛区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 Wu</dc:creator>
  <cp:lastModifiedBy>Jia Wu</cp:lastModifiedBy>
  <cp:lastPrinted>2017-09-07T06:32:41Z</cp:lastPrinted>
  <dcterms:created xsi:type="dcterms:W3CDTF">2017-08-22T08:08:29Z</dcterms:created>
  <dcterms:modified xsi:type="dcterms:W3CDTF">2017-09-08T12:42:56Z</dcterms:modified>
</cp:coreProperties>
</file>