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aching\化工设计竞赛\2017\administration\西北赛区\"/>
    </mc:Choice>
  </mc:AlternateContent>
  <bookViews>
    <workbookView xWindow="0" yWindow="0" windowWidth="18497" windowHeight="7131"/>
  </bookViews>
  <sheets>
    <sheet name="西北赛区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7" l="1"/>
  <c r="AH7" i="7"/>
  <c r="AI7" i="7"/>
  <c r="AF7" i="7"/>
  <c r="AE31" i="7"/>
  <c r="AE15" i="7"/>
  <c r="P33" i="7" l="1"/>
  <c r="AI40" i="7" l="1"/>
  <c r="AH40" i="7"/>
  <c r="AG40" i="7"/>
  <c r="AF40" i="7"/>
  <c r="AE39" i="7"/>
  <c r="AH37" i="7"/>
  <c r="AG37" i="7"/>
  <c r="AF37" i="7"/>
  <c r="AI36" i="7"/>
  <c r="AI37" i="7" s="1"/>
  <c r="AI32" i="7"/>
  <c r="AH32" i="7"/>
  <c r="AG32" i="7"/>
  <c r="AF32" i="7"/>
  <c r="AH29" i="7"/>
  <c r="AG29" i="7"/>
  <c r="AF29" i="7"/>
  <c r="AI28" i="7"/>
  <c r="AI29" i="7" s="1"/>
  <c r="AI24" i="7"/>
  <c r="AH24" i="7"/>
  <c r="AG24" i="7"/>
  <c r="AF24" i="7"/>
  <c r="AE23" i="7"/>
  <c r="AH21" i="7"/>
  <c r="AG21" i="7"/>
  <c r="AF21" i="7"/>
  <c r="AI20" i="7"/>
  <c r="AI21" i="7" s="1"/>
  <c r="AI16" i="7"/>
  <c r="AH16" i="7"/>
  <c r="AG16" i="7"/>
  <c r="AF16" i="7"/>
  <c r="AH13" i="7"/>
  <c r="AG13" i="7"/>
  <c r="AF13" i="7"/>
  <c r="AI12" i="7"/>
  <c r="AI13" i="7" s="1"/>
  <c r="AE7" i="7"/>
  <c r="AH4" i="7"/>
  <c r="AG4" i="7"/>
  <c r="AF4" i="7"/>
  <c r="AE4" i="7"/>
  <c r="AG8" i="7" s="1"/>
  <c r="AE40" i="7" l="1"/>
  <c r="AG5" i="7"/>
  <c r="AF5" i="7"/>
  <c r="AH5" i="7"/>
  <c r="AE21" i="7"/>
  <c r="AH8" i="7"/>
  <c r="AE32" i="7"/>
  <c r="AI8" i="7"/>
  <c r="AE16" i="7"/>
  <c r="AE24" i="7"/>
  <c r="AE29" i="7"/>
  <c r="AE13" i="7"/>
  <c r="AE37" i="7"/>
  <c r="AI4" i="7"/>
  <c r="AI5" i="7" s="1"/>
  <c r="AF8" i="7"/>
  <c r="AE5" i="7" l="1"/>
  <c r="AE8" i="7"/>
</calcChain>
</file>

<file path=xl/sharedStrings.xml><?xml version="1.0" encoding="utf-8"?>
<sst xmlns="http://schemas.openxmlformats.org/spreadsheetml/2006/main" count="606" uniqueCount="248">
  <si>
    <t>学校</t>
  </si>
  <si>
    <t>国奖</t>
    <phoneticPr fontId="4" type="noConversion"/>
  </si>
  <si>
    <t>二等</t>
    <phoneticPr fontId="4" type="noConversion"/>
  </si>
  <si>
    <t>三等</t>
    <phoneticPr fontId="4" type="noConversion"/>
  </si>
  <si>
    <t>成功</t>
    <phoneticPr fontId="4" type="noConversion"/>
  </si>
  <si>
    <t>一等奖</t>
    <phoneticPr fontId="4" type="noConversion"/>
  </si>
  <si>
    <t>比例</t>
    <phoneticPr fontId="4" type="noConversion"/>
  </si>
  <si>
    <t>二等奖</t>
    <phoneticPr fontId="4" type="noConversion"/>
  </si>
  <si>
    <t>三等奖</t>
    <phoneticPr fontId="4" type="noConversion"/>
  </si>
  <si>
    <t>硫光溢彩</t>
  </si>
  <si>
    <t>A组</t>
  </si>
  <si>
    <t>B组</t>
    <phoneticPr fontId="4" type="noConversion"/>
  </si>
  <si>
    <t>C组</t>
    <phoneticPr fontId="4" type="noConversion"/>
  </si>
  <si>
    <t>团队</t>
    <phoneticPr fontId="4" type="noConversion"/>
  </si>
  <si>
    <t>赛区奖</t>
    <phoneticPr fontId="4" type="noConversion"/>
  </si>
  <si>
    <t>赛区奖</t>
    <phoneticPr fontId="4" type="noConversion"/>
  </si>
  <si>
    <t>硫光异彩</t>
  </si>
  <si>
    <t>国奖</t>
  </si>
  <si>
    <t>二等奖</t>
    <phoneticPr fontId="4" type="noConversion"/>
  </si>
  <si>
    <t>区奖</t>
    <phoneticPr fontId="4" type="noConversion"/>
  </si>
  <si>
    <t>合计</t>
    <phoneticPr fontId="4" type="noConversion"/>
  </si>
  <si>
    <t>特等</t>
    <phoneticPr fontId="4" type="noConversion"/>
  </si>
  <si>
    <t>一等</t>
    <phoneticPr fontId="4" type="noConversion"/>
  </si>
  <si>
    <t>比例</t>
    <phoneticPr fontId="4" type="noConversion"/>
  </si>
  <si>
    <t>成功参赛</t>
    <phoneticPr fontId="4" type="noConversion"/>
  </si>
  <si>
    <t>合计</t>
    <phoneticPr fontId="4" type="noConversion"/>
  </si>
  <si>
    <t>比例</t>
  </si>
  <si>
    <t>一等</t>
    <phoneticPr fontId="4" type="noConversion"/>
  </si>
  <si>
    <t>特等奖</t>
  </si>
  <si>
    <t>二等奖</t>
    <phoneticPr fontId="4" type="noConversion"/>
  </si>
  <si>
    <t>A组</t>
    <phoneticPr fontId="4" type="noConversion"/>
  </si>
  <si>
    <t>排序</t>
  </si>
  <si>
    <t>D组</t>
    <phoneticPr fontId="4" type="noConversion"/>
  </si>
  <si>
    <t>总决赛</t>
    <phoneticPr fontId="4" type="noConversion"/>
  </si>
  <si>
    <t>PM2.5</t>
  </si>
  <si>
    <t>西北赛区</t>
    <phoneticPr fontId="4" type="noConversion"/>
  </si>
  <si>
    <t>C组</t>
    <phoneticPr fontId="4" type="noConversion"/>
  </si>
  <si>
    <t>排序</t>
    <phoneticPr fontId="4" type="noConversion"/>
  </si>
  <si>
    <t>学校</t>
    <phoneticPr fontId="4" type="noConversion"/>
  </si>
  <si>
    <t>国奖</t>
    <phoneticPr fontId="4" type="noConversion"/>
  </si>
  <si>
    <t>赛区奖</t>
    <phoneticPr fontId="4" type="noConversion"/>
  </si>
  <si>
    <t>参赛学校</t>
    <phoneticPr fontId="4" type="noConversion"/>
  </si>
  <si>
    <t>兰州理工大学</t>
  </si>
  <si>
    <t>鸿成</t>
  </si>
  <si>
    <t>西北大学</t>
  </si>
  <si>
    <t>西安工程大学</t>
  </si>
  <si>
    <t>梦的5次方</t>
  </si>
  <si>
    <t>二等奖</t>
    <phoneticPr fontId="4" type="noConversion"/>
  </si>
  <si>
    <t>中北大学</t>
  </si>
  <si>
    <t>知行NUC</t>
  </si>
  <si>
    <t>特等奖</t>
    <phoneticPr fontId="4" type="noConversion"/>
  </si>
  <si>
    <t>A组</t>
    <phoneticPr fontId="4" type="noConversion"/>
  </si>
  <si>
    <t>太原科技大学</t>
  </si>
  <si>
    <t>合计</t>
    <phoneticPr fontId="4" type="noConversion"/>
  </si>
  <si>
    <t>总决赛</t>
    <phoneticPr fontId="4" type="noConversion"/>
  </si>
  <si>
    <t>二等</t>
    <phoneticPr fontId="4" type="noConversion"/>
  </si>
  <si>
    <t>成功</t>
    <phoneticPr fontId="4" type="noConversion"/>
  </si>
  <si>
    <t>风硫倜傥</t>
  </si>
  <si>
    <t>一等奖</t>
    <phoneticPr fontId="4" type="noConversion"/>
  </si>
  <si>
    <t>延安大学</t>
  </si>
  <si>
    <t>击硫勇进</t>
  </si>
  <si>
    <t>西安科技大学</t>
  </si>
  <si>
    <t>点化蔚蓝</t>
  </si>
  <si>
    <t>致知于行</t>
  </si>
  <si>
    <t>陕西科技大学</t>
  </si>
  <si>
    <t>dream high</t>
  </si>
  <si>
    <t>Legendary</t>
  </si>
  <si>
    <t>Giants</t>
  </si>
  <si>
    <t>硫来硫去必须留</t>
  </si>
  <si>
    <t>安康学院</t>
  </si>
  <si>
    <t>太原理工大学</t>
  </si>
  <si>
    <t>All-Star</t>
  </si>
  <si>
    <t>311队</t>
  </si>
  <si>
    <t>三等奖</t>
    <phoneticPr fontId="4" type="noConversion"/>
  </si>
  <si>
    <t>河西学院</t>
  </si>
  <si>
    <t>非主硫</t>
  </si>
  <si>
    <t>榆林学院</t>
  </si>
  <si>
    <t>榆上空硫</t>
  </si>
  <si>
    <t>兰州大学</t>
  </si>
  <si>
    <t>合计</t>
    <phoneticPr fontId="4" type="noConversion"/>
  </si>
  <si>
    <t>特等</t>
    <phoneticPr fontId="4" type="noConversion"/>
  </si>
  <si>
    <t>一等</t>
    <phoneticPr fontId="4" type="noConversion"/>
  </si>
  <si>
    <t>急硫勇进</t>
  </si>
  <si>
    <t>石河子大学</t>
  </si>
  <si>
    <t>“陕鼓杯某组”队</t>
  </si>
  <si>
    <t>西安理工大学</t>
  </si>
  <si>
    <t>ChemTeam</t>
  </si>
  <si>
    <t>塞上清硫</t>
  </si>
  <si>
    <t>宁夏师范学院</t>
  </si>
  <si>
    <t>陇东学院</t>
  </si>
  <si>
    <t>龙飞阳2017</t>
  </si>
  <si>
    <t>化尘之舞</t>
  </si>
  <si>
    <t>心炬</t>
  </si>
  <si>
    <t>比例</t>
    <phoneticPr fontId="4" type="noConversion"/>
  </si>
  <si>
    <t>晗氧硫光</t>
  </si>
  <si>
    <t>萤火虫</t>
  </si>
  <si>
    <t>兰州城市学院</t>
  </si>
  <si>
    <t>奇思妙想</t>
  </si>
  <si>
    <t>L5 plus</t>
  </si>
  <si>
    <t>宝鸡文理学院</t>
  </si>
  <si>
    <t>抵抗组织</t>
  </si>
  <si>
    <t>宁夏大学</t>
  </si>
  <si>
    <t>北冥有鱼</t>
  </si>
  <si>
    <t>宁夏大学新华学院</t>
  </si>
  <si>
    <t>硫之恋</t>
  </si>
  <si>
    <t>西安建筑科技大学</t>
  </si>
  <si>
    <t>五虎上将</t>
  </si>
  <si>
    <t>一方</t>
  </si>
  <si>
    <t>北方民族大学</t>
  </si>
  <si>
    <t>蒲公英</t>
  </si>
  <si>
    <t>惊蛰</t>
  </si>
  <si>
    <t>西安文理学院</t>
  </si>
  <si>
    <t>总决赛</t>
    <phoneticPr fontId="4" type="noConversion"/>
  </si>
  <si>
    <t>二等</t>
    <phoneticPr fontId="4" type="noConversion"/>
  </si>
  <si>
    <t>三等</t>
    <phoneticPr fontId="4" type="noConversion"/>
  </si>
  <si>
    <t>穹顶之下</t>
  </si>
  <si>
    <t>新疆工程学院</t>
  </si>
  <si>
    <t>石榴籽</t>
  </si>
  <si>
    <t>西北师范大学</t>
  </si>
  <si>
    <t>环甲烷</t>
  </si>
  <si>
    <t>山西中医学院</t>
  </si>
  <si>
    <t xml:space="preserve">追梦的V.T </t>
  </si>
  <si>
    <t>新疆大学</t>
  </si>
  <si>
    <t>柠檬战队</t>
  </si>
  <si>
    <t>擒硫赶</t>
  </si>
  <si>
    <t>运城学院</t>
  </si>
  <si>
    <t>银河战舰</t>
  </si>
  <si>
    <t>太原工业学院</t>
  </si>
  <si>
    <t>门捷列夫的16号</t>
  </si>
  <si>
    <t>supernovae</t>
  </si>
  <si>
    <t>烷镁</t>
  </si>
  <si>
    <t>塔里木大学</t>
  </si>
  <si>
    <t>烟火</t>
  </si>
  <si>
    <t>大气磅礴</t>
  </si>
  <si>
    <t>取名字好难</t>
  </si>
  <si>
    <t>一概不硫</t>
  </si>
  <si>
    <t>西安工业大学</t>
  </si>
  <si>
    <t>Shield of Sulfur</t>
  </si>
  <si>
    <t>特邀</t>
    <phoneticPr fontId="4" type="noConversion"/>
  </si>
  <si>
    <t>90后℡主旋律</t>
  </si>
  <si>
    <t>The Shield</t>
  </si>
  <si>
    <t>硫星</t>
  </si>
  <si>
    <t>可乐</t>
  </si>
  <si>
    <t>不合格</t>
    <phoneticPr fontId="4" type="noConversion"/>
  </si>
  <si>
    <t>百舸争硫</t>
  </si>
  <si>
    <t>对对队</t>
  </si>
  <si>
    <t>成功参赛</t>
    <phoneticPr fontId="4" type="noConversion"/>
  </si>
  <si>
    <t>Lvy league</t>
  </si>
  <si>
    <t>西安石油大学</t>
  </si>
  <si>
    <t>大化西油</t>
  </si>
  <si>
    <t>青海柴达木
职业技术学院</t>
  </si>
  <si>
    <t>万顷琉璃</t>
  </si>
  <si>
    <t>渭南师范学院</t>
  </si>
  <si>
    <t>EDTA</t>
  </si>
  <si>
    <t>风氢云氮</t>
  </si>
  <si>
    <t>漂硫</t>
  </si>
  <si>
    <t>B组</t>
    <phoneticPr fontId="4" type="noConversion"/>
  </si>
  <si>
    <t>Topaz</t>
  </si>
  <si>
    <t xml:space="preserve">硫的青山在 </t>
  </si>
  <si>
    <t>X-human</t>
  </si>
  <si>
    <t>放飞自我</t>
  </si>
  <si>
    <t>二等</t>
    <phoneticPr fontId="4" type="noConversion"/>
  </si>
  <si>
    <t>三等</t>
    <phoneticPr fontId="4" type="noConversion"/>
  </si>
  <si>
    <t>化工名硫</t>
  </si>
  <si>
    <t>夏都</t>
  </si>
  <si>
    <t>0硫战队</t>
  </si>
  <si>
    <t>超越</t>
  </si>
  <si>
    <t>西安交通大学</t>
  </si>
  <si>
    <t>旋风小队</t>
  </si>
  <si>
    <t>兔八哥团队</t>
  </si>
  <si>
    <t>chem maker</t>
  </si>
  <si>
    <t>西京学院</t>
  </si>
  <si>
    <t>顺硫而上</t>
  </si>
  <si>
    <t>西北民族大学</t>
  </si>
  <si>
    <t>wingteam</t>
  </si>
  <si>
    <t>还有谁</t>
  </si>
  <si>
    <t>F(X)战队</t>
  </si>
  <si>
    <t>PH小分队</t>
  </si>
  <si>
    <t>区奖</t>
    <phoneticPr fontId="4" type="noConversion"/>
  </si>
  <si>
    <t>特等</t>
    <phoneticPr fontId="4" type="noConversion"/>
  </si>
  <si>
    <t>“V”笑支队</t>
  </si>
  <si>
    <t>Soul Team</t>
  </si>
  <si>
    <t>朝天骄</t>
  </si>
  <si>
    <t>长安大学</t>
  </si>
  <si>
    <t>你最可爱，都听你的</t>
  </si>
  <si>
    <t>化新</t>
  </si>
  <si>
    <t>巴拉拉小魔仙</t>
  </si>
  <si>
    <t>青海大学</t>
  </si>
  <si>
    <t>少年锦时</t>
  </si>
  <si>
    <t>big flag</t>
  </si>
  <si>
    <t>S.N.O.W</t>
  </si>
  <si>
    <t>硫砂队</t>
  </si>
  <si>
    <t>〇灬〇丨槑</t>
  </si>
  <si>
    <t>sky</t>
  </si>
  <si>
    <t>平行空间</t>
  </si>
  <si>
    <t>百度大脑</t>
  </si>
  <si>
    <t>C组</t>
    <phoneticPr fontId="4" type="noConversion"/>
  </si>
  <si>
    <t>加勒比海</t>
  </si>
  <si>
    <t>西交腾飞</t>
  </si>
  <si>
    <t>Save</t>
  </si>
  <si>
    <t>成功</t>
    <phoneticPr fontId="4" type="noConversion"/>
  </si>
  <si>
    <t>画硫</t>
  </si>
  <si>
    <t>先行</t>
  </si>
  <si>
    <t>激硫勇进战队</t>
  </si>
  <si>
    <t>不合格</t>
    <phoneticPr fontId="4" type="noConversion"/>
  </si>
  <si>
    <t>LZU Originals</t>
  </si>
  <si>
    <t>梦想组合</t>
  </si>
  <si>
    <t>屁屁liu 我们走</t>
  </si>
  <si>
    <t>特邀</t>
    <phoneticPr fontId="4" type="noConversion"/>
  </si>
  <si>
    <t>凌恒</t>
  </si>
  <si>
    <t>三等</t>
    <phoneticPr fontId="4" type="noConversion"/>
  </si>
  <si>
    <t>不合格</t>
    <phoneticPr fontId="4" type="noConversion"/>
  </si>
  <si>
    <t>胜利火</t>
  </si>
  <si>
    <t>成功参赛</t>
    <phoneticPr fontId="4" type="noConversion"/>
  </si>
  <si>
    <t>X战队</t>
  </si>
  <si>
    <t>特邀</t>
    <phoneticPr fontId="4" type="noConversion"/>
  </si>
  <si>
    <t>D组</t>
    <phoneticPr fontId="4" type="noConversion"/>
  </si>
  <si>
    <t>区奖</t>
    <phoneticPr fontId="4" type="noConversion"/>
  </si>
  <si>
    <t>特等</t>
    <phoneticPr fontId="4" type="noConversion"/>
  </si>
  <si>
    <t>三等奖</t>
    <phoneticPr fontId="4" type="noConversion"/>
  </si>
  <si>
    <t>艾欧尼亚</t>
  </si>
  <si>
    <t>LZSTZ</t>
  </si>
  <si>
    <t>没那么简单</t>
  </si>
  <si>
    <t>WE团队</t>
  </si>
  <si>
    <t>锄禾日当午</t>
  </si>
  <si>
    <t>蓝色梦想</t>
  </si>
  <si>
    <t>源计划</t>
  </si>
  <si>
    <t>S8</t>
  </si>
  <si>
    <t>firefly之光</t>
  </si>
  <si>
    <t>中硫自清</t>
  </si>
  <si>
    <t>脱硫不如跳舞</t>
  </si>
  <si>
    <t>笛卡尔</t>
  </si>
  <si>
    <t>3+2</t>
  </si>
  <si>
    <t>卓越梦之队</t>
  </si>
  <si>
    <t>Power star</t>
  </si>
  <si>
    <t>逐梦LUT</t>
  </si>
  <si>
    <t>岸上花开</t>
  </si>
  <si>
    <t>奋斗青年</t>
  </si>
  <si>
    <t>JLT-LUT</t>
  </si>
  <si>
    <t>柳暗花明</t>
  </si>
  <si>
    <t>TLT-LUT</t>
  </si>
  <si>
    <r>
      <rPr>
        <sz val="10"/>
        <color rgb="FFC00000"/>
        <rFont val="Arial"/>
        <family val="2"/>
        <charset val="134"/>
      </rPr>
      <t>中国梦之队</t>
    </r>
  </si>
  <si>
    <r>
      <rPr>
        <sz val="10"/>
        <color rgb="FFC00000"/>
        <rFont val="Arial"/>
        <family val="2"/>
        <charset val="134"/>
      </rPr>
      <t>壹队</t>
    </r>
  </si>
  <si>
    <r>
      <rPr>
        <sz val="10"/>
        <color rgb="FFC00000"/>
        <rFont val="Arial"/>
        <family val="2"/>
        <charset val="134"/>
      </rPr>
      <t>创世</t>
    </r>
  </si>
  <si>
    <r>
      <t>化工</t>
    </r>
    <r>
      <rPr>
        <b/>
        <sz val="10.5"/>
        <color rgb="FFC00000"/>
        <rFont val="Calibri"/>
        <family val="2"/>
      </rPr>
      <t>+</t>
    </r>
  </si>
  <si>
    <t>初评分</t>
    <phoneticPr fontId="4" type="noConversion"/>
  </si>
  <si>
    <t>注2：特邀参赛学校和团队不计入国奖序列，由赛区竞赛委员会评奖。</t>
    <phoneticPr fontId="2" type="noConversion"/>
  </si>
  <si>
    <t>注1：初评分数根据校评成绩和本校初评最低队的成绩按比例折算。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</si>
</sst>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4" x14ac:knownFonts="1">
    <font>
      <sz val="12"/>
      <color theme="1"/>
      <name val="Arial"/>
      <family val="2"/>
      <charset val="134"/>
    </font>
    <font>
      <sz val="10"/>
      <color theme="1"/>
      <name val="Arial Unicode MS"/>
      <family val="2"/>
      <charset val="134"/>
    </font>
    <font>
      <sz val="9"/>
      <name val="Arial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name val="Arial Unicode MS"/>
      <family val="2"/>
      <charset val="134"/>
    </font>
    <font>
      <sz val="10"/>
      <name val="Arial Unicode MS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indexed="8"/>
      <name val="等线"/>
      <family val="3"/>
      <charset val="134"/>
    </font>
    <font>
      <sz val="10"/>
      <color rgb="FFC00000"/>
      <name val="微软雅黑"/>
      <family val="2"/>
      <charset val="134"/>
    </font>
    <font>
      <sz val="10"/>
      <color rgb="FFC00000"/>
      <name val="Arial"/>
      <family val="2"/>
      <charset val="134"/>
    </font>
    <font>
      <sz val="10"/>
      <color rgb="FFC00000"/>
      <name val="Arial"/>
      <family val="2"/>
    </font>
    <font>
      <b/>
      <sz val="10.5"/>
      <color rgb="FFC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0" fontId="1" fillId="0" borderId="14" xfId="0" applyNumberFormat="1" applyFont="1" applyFill="1" applyBorder="1" applyAlignment="1">
      <alignment horizontal="center" vertical="center"/>
    </xf>
    <xf numFmtId="10" fontId="1" fillId="0" borderId="15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7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>
      <alignment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2" xfId="0" applyFont="1" applyFill="1" applyBorder="1">
      <alignment vertical="center"/>
    </xf>
    <xf numFmtId="10" fontId="1" fillId="0" borderId="8" xfId="0" applyNumberFormat="1" applyFont="1" applyFill="1" applyBorder="1" applyAlignment="1">
      <alignment horizontal="center" vertical="center"/>
    </xf>
    <xf numFmtId="10" fontId="1" fillId="0" borderId="9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9" xfId="0" applyFont="1" applyFill="1" applyBorder="1">
      <alignment vertical="center"/>
    </xf>
    <xf numFmtId="0" fontId="1" fillId="0" borderId="17" xfId="0" applyFont="1" applyFill="1" applyBorder="1" applyAlignment="1">
      <alignment horizontal="center" vertical="center"/>
    </xf>
    <xf numFmtId="10" fontId="1" fillId="0" borderId="18" xfId="0" applyNumberFormat="1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9" borderId="9" xfId="0" applyFont="1" applyFill="1" applyBorder="1">
      <alignment vertical="center"/>
    </xf>
    <xf numFmtId="0" fontId="1" fillId="9" borderId="12" xfId="0" applyFont="1" applyFill="1" applyBorder="1">
      <alignment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2" fontId="0" fillId="0" borderId="11" xfId="0" applyNumberForma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6" fillId="6" borderId="12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19" xfId="0" applyFont="1" applyFill="1" applyBorder="1">
      <alignment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2" xfId="0" applyFont="1" applyFill="1" applyBorder="1">
      <alignment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9" xfId="0" applyFont="1" applyFill="1" applyBorder="1">
      <alignment vertical="center"/>
    </xf>
    <xf numFmtId="0" fontId="1" fillId="7" borderId="9" xfId="0" applyFont="1" applyFill="1" applyBorder="1">
      <alignment vertical="center"/>
    </xf>
    <xf numFmtId="0" fontId="1" fillId="7" borderId="12" xfId="0" applyFont="1" applyFill="1" applyBorder="1">
      <alignment vertical="center"/>
    </xf>
    <xf numFmtId="0" fontId="1" fillId="7" borderId="15" xfId="0" applyFont="1" applyFill="1" applyBorder="1">
      <alignment vertical="center"/>
    </xf>
    <xf numFmtId="0" fontId="3" fillId="0" borderId="1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left"/>
    </xf>
    <xf numFmtId="0" fontId="3" fillId="0" borderId="14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5" borderId="40" xfId="0" applyFont="1" applyFill="1" applyBorder="1">
      <alignment vertical="center"/>
    </xf>
    <xf numFmtId="0" fontId="3" fillId="11" borderId="1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/>
    </xf>
    <xf numFmtId="0" fontId="1" fillId="11" borderId="12" xfId="0" applyFont="1" applyFill="1" applyBorder="1" applyAlignment="1">
      <alignment horizontal="left" vertical="center"/>
    </xf>
    <xf numFmtId="0" fontId="5" fillId="10" borderId="8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vertical="center"/>
    </xf>
    <xf numFmtId="2" fontId="0" fillId="11" borderId="11" xfId="0" applyNumberForma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" fillId="11" borderId="12" xfId="0" applyFont="1" applyFill="1" applyBorder="1">
      <alignment vertical="center"/>
    </xf>
    <xf numFmtId="176" fontId="9" fillId="11" borderId="11" xfId="0" applyNumberFormat="1" applyFon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11" borderId="24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vertical="center"/>
    </xf>
    <xf numFmtId="0" fontId="3" fillId="11" borderId="24" xfId="0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/>
    </xf>
    <xf numFmtId="0" fontId="6" fillId="12" borderId="42" xfId="0" applyFont="1" applyFill="1" applyBorder="1" applyAlignment="1">
      <alignment horizontal="center" vertical="center"/>
    </xf>
    <xf numFmtId="2" fontId="10" fillId="13" borderId="11" xfId="0" applyNumberFormat="1" applyFont="1" applyFill="1" applyBorder="1" applyAlignment="1">
      <alignment horizontal="center" vertical="center"/>
    </xf>
    <xf numFmtId="2" fontId="10" fillId="13" borderId="14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vertical="center"/>
    </xf>
    <xf numFmtId="0" fontId="10" fillId="13" borderId="11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vertical="center"/>
    </xf>
    <xf numFmtId="0" fontId="10" fillId="13" borderId="14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vertical="center"/>
    </xf>
    <xf numFmtId="0" fontId="11" fillId="13" borderId="11" xfId="0" applyFont="1" applyFill="1" applyBorder="1" applyAlignment="1">
      <alignment horizontal="center" vertical="center" wrapText="1"/>
    </xf>
    <xf numFmtId="0" fontId="12" fillId="13" borderId="11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/>
    </xf>
    <xf numFmtId="0" fontId="10" fillId="13" borderId="14" xfId="0" applyFont="1" applyFill="1" applyBorder="1" applyAlignment="1">
      <alignment horizontal="center" vertical="center"/>
    </xf>
    <xf numFmtId="0" fontId="10" fillId="13" borderId="25" xfId="0" applyFont="1" applyFill="1" applyBorder="1" applyAlignment="1">
      <alignment horizontal="left" vertical="center"/>
    </xf>
    <xf numFmtId="0" fontId="10" fillId="13" borderId="26" xfId="0" applyFont="1" applyFill="1" applyBorder="1" applyAlignment="1">
      <alignment horizontal="left" vertical="center"/>
    </xf>
    <xf numFmtId="0" fontId="10" fillId="13" borderId="27" xfId="0" applyFont="1" applyFill="1" applyBorder="1" applyAlignment="1">
      <alignment horizontal="left" vertical="center"/>
    </xf>
    <xf numFmtId="0" fontId="3" fillId="11" borderId="25" xfId="0" applyFont="1" applyFill="1" applyBorder="1" applyAlignment="1">
      <alignment horizontal="left" vertical="center"/>
    </xf>
    <xf numFmtId="0" fontId="3" fillId="11" borderId="26" xfId="0" applyFont="1" applyFill="1" applyBorder="1" applyAlignment="1">
      <alignment horizontal="left" vertical="center"/>
    </xf>
    <xf numFmtId="0" fontId="3" fillId="11" borderId="27" xfId="0" applyFont="1" applyFill="1" applyBorder="1" applyAlignment="1">
      <alignment horizontal="left" vertical="center"/>
    </xf>
    <xf numFmtId="0" fontId="7" fillId="10" borderId="43" xfId="0" applyFont="1" applyFill="1" applyBorder="1" applyAlignment="1">
      <alignment horizontal="center" vertical="center"/>
    </xf>
    <xf numFmtId="0" fontId="3" fillId="14" borderId="23" xfId="0" applyFont="1" applyFill="1" applyBorder="1" applyAlignment="1">
      <alignment vertical="center"/>
    </xf>
    <xf numFmtId="0" fontId="3" fillId="14" borderId="11" xfId="0" applyFont="1" applyFill="1" applyBorder="1" applyAlignment="1">
      <alignment horizontal="center" vertical="center" wrapText="1"/>
    </xf>
    <xf numFmtId="2" fontId="3" fillId="14" borderId="11" xfId="0" applyNumberFormat="1" applyFont="1" applyFill="1" applyBorder="1" applyAlignment="1">
      <alignment horizontal="center" vertical="center"/>
    </xf>
    <xf numFmtId="0" fontId="7" fillId="14" borderId="8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0"/>
  <sheetViews>
    <sheetView tabSelected="1" topLeftCell="Z1" workbookViewId="0">
      <selection activeCell="H43" sqref="H43"/>
    </sheetView>
  </sheetViews>
  <sheetFormatPr defaultColWidth="7.3125" defaultRowHeight="14.6" x14ac:dyDescent="0.35"/>
  <cols>
    <col min="1" max="1" width="3.5625" style="2" customWidth="1"/>
    <col min="2" max="2" width="16.875" style="2" customWidth="1"/>
    <col min="3" max="3" width="16.4375" style="2" customWidth="1"/>
    <col min="4" max="4" width="7" style="2" customWidth="1"/>
    <col min="5" max="6" width="7.5" style="1" customWidth="1"/>
    <col min="7" max="7" width="3.4375" style="2" customWidth="1"/>
    <col min="8" max="8" width="16.5625" style="2" customWidth="1"/>
    <col min="9" max="9" width="17.4375" style="2" customWidth="1"/>
    <col min="10" max="10" width="5.5625" style="2" customWidth="1"/>
    <col min="11" max="11" width="6.875" style="1" customWidth="1"/>
    <col min="12" max="12" width="5.5625" style="1" customWidth="1"/>
    <col min="13" max="13" width="3" style="2" customWidth="1"/>
    <col min="14" max="14" width="13.1875" style="2" customWidth="1"/>
    <col min="15" max="15" width="16.4375" style="2" customWidth="1"/>
    <col min="16" max="16" width="5.875" style="2" customWidth="1"/>
    <col min="17" max="17" width="6.0625" style="1" customWidth="1"/>
    <col min="18" max="18" width="5.125" style="1" customWidth="1"/>
    <col min="19" max="19" width="3.4375" style="2" customWidth="1"/>
    <col min="20" max="20" width="12.1875" style="2" customWidth="1"/>
    <col min="21" max="21" width="16.4375" style="2" customWidth="1"/>
    <col min="22" max="22" width="5.5625" style="2" customWidth="1"/>
    <col min="23" max="23" width="7" style="1" customWidth="1"/>
    <col min="24" max="24" width="5.9375" style="1" customWidth="1"/>
    <col min="25" max="27" width="7.3125" style="2"/>
    <col min="28" max="28" width="23.9375" style="2" customWidth="1"/>
    <col min="29" max="29" width="5.4375" style="2" customWidth="1"/>
    <col min="30" max="16384" width="7.3125" style="2"/>
  </cols>
  <sheetData>
    <row r="1" spans="1:35" s="15" customFormat="1" ht="14.15" thickBot="1" x14ac:dyDescent="0.4">
      <c r="A1" s="90" t="s">
        <v>10</v>
      </c>
      <c r="B1" s="91"/>
      <c r="C1" s="91"/>
      <c r="D1" s="91"/>
      <c r="E1" s="91"/>
      <c r="F1" s="92"/>
      <c r="G1" s="91" t="s">
        <v>11</v>
      </c>
      <c r="H1" s="91"/>
      <c r="I1" s="91"/>
      <c r="J1" s="91"/>
      <c r="K1" s="91"/>
      <c r="L1" s="92"/>
      <c r="M1" s="90" t="s">
        <v>36</v>
      </c>
      <c r="N1" s="91"/>
      <c r="O1" s="91"/>
      <c r="P1" s="91"/>
      <c r="Q1" s="91"/>
      <c r="R1" s="92"/>
      <c r="S1" s="90" t="s">
        <v>32</v>
      </c>
      <c r="T1" s="91"/>
      <c r="U1" s="91"/>
      <c r="V1" s="91"/>
      <c r="W1" s="91"/>
      <c r="X1" s="92"/>
    </row>
    <row r="2" spans="1:35" s="15" customFormat="1" ht="14.15" thickBot="1" x14ac:dyDescent="0.4">
      <c r="A2" s="54" t="s">
        <v>37</v>
      </c>
      <c r="B2" s="55" t="s">
        <v>38</v>
      </c>
      <c r="C2" s="55" t="s">
        <v>13</v>
      </c>
      <c r="D2" s="3" t="s">
        <v>245</v>
      </c>
      <c r="E2" s="55" t="s">
        <v>1</v>
      </c>
      <c r="F2" s="56" t="s">
        <v>15</v>
      </c>
      <c r="G2" s="57" t="s">
        <v>31</v>
      </c>
      <c r="H2" s="3" t="s">
        <v>0</v>
      </c>
      <c r="I2" s="55" t="s">
        <v>13</v>
      </c>
      <c r="J2" s="3" t="s">
        <v>245</v>
      </c>
      <c r="K2" s="58" t="s">
        <v>39</v>
      </c>
      <c r="L2" s="4" t="s">
        <v>40</v>
      </c>
      <c r="M2" s="54" t="s">
        <v>31</v>
      </c>
      <c r="N2" s="55" t="s">
        <v>0</v>
      </c>
      <c r="O2" s="55" t="s">
        <v>13</v>
      </c>
      <c r="P2" s="3" t="s">
        <v>245</v>
      </c>
      <c r="Q2" s="55" t="s">
        <v>1</v>
      </c>
      <c r="R2" s="56" t="s">
        <v>40</v>
      </c>
      <c r="S2" s="57" t="s">
        <v>31</v>
      </c>
      <c r="T2" s="3" t="s">
        <v>0</v>
      </c>
      <c r="U2" s="55" t="s">
        <v>13</v>
      </c>
      <c r="V2" s="3" t="s">
        <v>245</v>
      </c>
      <c r="W2" s="58" t="s">
        <v>1</v>
      </c>
      <c r="X2" s="4" t="s">
        <v>14</v>
      </c>
      <c r="Z2" s="93" t="s">
        <v>41</v>
      </c>
      <c r="AA2" s="94"/>
      <c r="AB2" s="95"/>
      <c r="AD2" s="87" t="s">
        <v>35</v>
      </c>
      <c r="AE2" s="88"/>
      <c r="AF2" s="88"/>
      <c r="AG2" s="88"/>
      <c r="AH2" s="88"/>
      <c r="AI2" s="89"/>
    </row>
    <row r="3" spans="1:35" ht="15.45" thickTop="1" x14ac:dyDescent="0.4">
      <c r="A3" s="16">
        <v>1</v>
      </c>
      <c r="B3" s="38" t="s">
        <v>42</v>
      </c>
      <c r="C3" s="62" t="s">
        <v>43</v>
      </c>
      <c r="D3" s="63">
        <v>88.653452561800862</v>
      </c>
      <c r="E3" s="36" t="s">
        <v>5</v>
      </c>
      <c r="F3" s="83" t="s">
        <v>28</v>
      </c>
      <c r="G3" s="132">
        <v>1</v>
      </c>
      <c r="H3" s="38" t="s">
        <v>44</v>
      </c>
      <c r="I3" s="62" t="s">
        <v>9</v>
      </c>
      <c r="J3" s="63">
        <v>83.590021036024197</v>
      </c>
      <c r="K3" s="36" t="s">
        <v>5</v>
      </c>
      <c r="L3" s="83" t="s">
        <v>28</v>
      </c>
      <c r="M3" s="16">
        <v>1</v>
      </c>
      <c r="N3" s="60" t="s">
        <v>45</v>
      </c>
      <c r="O3" s="62" t="s">
        <v>46</v>
      </c>
      <c r="P3" s="63">
        <v>80.387476628078147</v>
      </c>
      <c r="Q3" s="39" t="s">
        <v>47</v>
      </c>
      <c r="R3" s="82" t="s">
        <v>5</v>
      </c>
      <c r="S3" s="139">
        <v>1</v>
      </c>
      <c r="T3" s="40" t="s">
        <v>48</v>
      </c>
      <c r="U3" s="62" t="s">
        <v>49</v>
      </c>
      <c r="V3" s="35">
        <v>84.790372080391094</v>
      </c>
      <c r="W3" s="64" t="s">
        <v>50</v>
      </c>
      <c r="X3" s="83" t="s">
        <v>28</v>
      </c>
      <c r="Z3" s="104" t="s">
        <v>51</v>
      </c>
      <c r="AA3" s="17">
        <v>1</v>
      </c>
      <c r="AB3" s="18" t="s">
        <v>52</v>
      </c>
      <c r="AD3" s="102" t="s">
        <v>1</v>
      </c>
      <c r="AE3" s="6" t="s">
        <v>53</v>
      </c>
      <c r="AF3" s="6" t="s">
        <v>54</v>
      </c>
      <c r="AG3" s="6" t="s">
        <v>55</v>
      </c>
      <c r="AH3" s="6" t="s">
        <v>3</v>
      </c>
      <c r="AI3" s="7" t="s">
        <v>56</v>
      </c>
    </row>
    <row r="4" spans="1:35" ht="15" x14ac:dyDescent="0.35">
      <c r="A4" s="16">
        <v>2</v>
      </c>
      <c r="B4" s="34" t="s">
        <v>52</v>
      </c>
      <c r="C4" s="62" t="s">
        <v>57</v>
      </c>
      <c r="D4" s="63">
        <v>87.537197900842443</v>
      </c>
      <c r="E4" s="36" t="s">
        <v>58</v>
      </c>
      <c r="F4" s="83" t="s">
        <v>28</v>
      </c>
      <c r="G4" s="133">
        <v>2</v>
      </c>
      <c r="H4" s="38" t="s">
        <v>59</v>
      </c>
      <c r="I4" s="62" t="s">
        <v>60</v>
      </c>
      <c r="J4" s="63">
        <v>81.07821456744675</v>
      </c>
      <c r="K4" s="36" t="s">
        <v>5</v>
      </c>
      <c r="L4" s="83" t="s">
        <v>28</v>
      </c>
      <c r="M4" s="16">
        <v>2</v>
      </c>
      <c r="N4" s="38" t="s">
        <v>61</v>
      </c>
      <c r="O4" s="62" t="s">
        <v>62</v>
      </c>
      <c r="P4" s="63">
        <v>80.212085769980504</v>
      </c>
      <c r="Q4" s="36" t="s">
        <v>5</v>
      </c>
      <c r="R4" s="83" t="s">
        <v>28</v>
      </c>
      <c r="S4" s="140">
        <v>2</v>
      </c>
      <c r="T4" s="40" t="s">
        <v>48</v>
      </c>
      <c r="U4" s="62" t="s">
        <v>63</v>
      </c>
      <c r="V4" s="35">
        <v>77.393977457903318</v>
      </c>
      <c r="W4" s="39" t="s">
        <v>47</v>
      </c>
      <c r="X4" s="5"/>
      <c r="Z4" s="105"/>
      <c r="AA4" s="19">
        <v>2</v>
      </c>
      <c r="AB4" s="20" t="s">
        <v>42</v>
      </c>
      <c r="AD4" s="86"/>
      <c r="AE4" s="9">
        <f>AE12+AE20+AE28+AE36</f>
        <v>126</v>
      </c>
      <c r="AF4" s="9">
        <f>AF12+AF20+AF28+AF36</f>
        <v>8</v>
      </c>
      <c r="AG4" s="9">
        <f>AG12+AG20+AG28+AG36</f>
        <v>36</v>
      </c>
      <c r="AH4" s="9">
        <f>AH12+AH20+AH28+AH36</f>
        <v>19</v>
      </c>
      <c r="AI4" s="10">
        <f>AE4-AF4-AG4-AH4</f>
        <v>63</v>
      </c>
    </row>
    <row r="5" spans="1:35" ht="16.75" thickBot="1" x14ac:dyDescent="0.45">
      <c r="A5" s="16">
        <v>3</v>
      </c>
      <c r="B5" s="38" t="s">
        <v>64</v>
      </c>
      <c r="C5" s="62" t="s">
        <v>65</v>
      </c>
      <c r="D5" s="63">
        <v>82.831169727938132</v>
      </c>
      <c r="E5" s="39" t="s">
        <v>47</v>
      </c>
      <c r="F5" s="82" t="s">
        <v>5</v>
      </c>
      <c r="G5" s="133">
        <v>3</v>
      </c>
      <c r="H5" s="38" t="s">
        <v>44</v>
      </c>
      <c r="I5" s="62" t="s">
        <v>66</v>
      </c>
      <c r="J5" s="63">
        <v>80.220819090191966</v>
      </c>
      <c r="K5" s="39" t="s">
        <v>47</v>
      </c>
      <c r="L5" s="5"/>
      <c r="M5" s="16">
        <v>3</v>
      </c>
      <c r="N5" s="68" t="s">
        <v>45</v>
      </c>
      <c r="O5" s="62" t="s">
        <v>67</v>
      </c>
      <c r="P5" s="63">
        <v>79.861304053785261</v>
      </c>
      <c r="Q5" s="70" t="s">
        <v>8</v>
      </c>
      <c r="R5" s="5"/>
      <c r="S5" s="140">
        <v>3</v>
      </c>
      <c r="T5" s="40" t="s">
        <v>48</v>
      </c>
      <c r="U5" s="62" t="s">
        <v>68</v>
      </c>
      <c r="V5" s="35">
        <v>77.497917798298033</v>
      </c>
      <c r="W5" s="42" t="s">
        <v>24</v>
      </c>
      <c r="X5" s="7"/>
      <c r="Z5" s="105"/>
      <c r="AA5" s="19">
        <v>3</v>
      </c>
      <c r="AB5" s="69" t="s">
        <v>69</v>
      </c>
      <c r="AD5" s="11" t="s">
        <v>6</v>
      </c>
      <c r="AE5" s="12">
        <f>SUM(AF5:AI5)</f>
        <v>1</v>
      </c>
      <c r="AF5" s="12">
        <f>AF4/$AE4</f>
        <v>6.3492063492063489E-2</v>
      </c>
      <c r="AG5" s="12">
        <f t="shared" ref="AG5:AI5" si="0">AG4/$AE4</f>
        <v>0.2857142857142857</v>
      </c>
      <c r="AH5" s="12">
        <f t="shared" si="0"/>
        <v>0.15079365079365079</v>
      </c>
      <c r="AI5" s="13">
        <f t="shared" si="0"/>
        <v>0.5</v>
      </c>
    </row>
    <row r="6" spans="1:35" ht="16.3" x14ac:dyDescent="0.35">
      <c r="A6" s="16">
        <v>4</v>
      </c>
      <c r="B6" s="38" t="s">
        <v>70</v>
      </c>
      <c r="C6" s="62" t="s">
        <v>71</v>
      </c>
      <c r="D6" s="63">
        <v>79.634622289738999</v>
      </c>
      <c r="E6" s="39" t="s">
        <v>7</v>
      </c>
      <c r="F6" s="82" t="s">
        <v>5</v>
      </c>
      <c r="G6" s="133">
        <v>4</v>
      </c>
      <c r="H6" s="38" t="s">
        <v>44</v>
      </c>
      <c r="I6" s="62" t="s">
        <v>72</v>
      </c>
      <c r="J6" s="63">
        <v>79.001143833815419</v>
      </c>
      <c r="K6" s="70" t="s">
        <v>73</v>
      </c>
      <c r="L6" s="5"/>
      <c r="M6" s="16">
        <v>4</v>
      </c>
      <c r="N6" s="59" t="s">
        <v>74</v>
      </c>
      <c r="O6" s="62" t="s">
        <v>75</v>
      </c>
      <c r="P6" s="63">
        <v>78.523948760790873</v>
      </c>
      <c r="Q6" s="39" t="s">
        <v>7</v>
      </c>
      <c r="R6" s="82" t="s">
        <v>5</v>
      </c>
      <c r="S6" s="140">
        <v>4</v>
      </c>
      <c r="T6" s="38" t="s">
        <v>76</v>
      </c>
      <c r="U6" s="62" t="s">
        <v>77</v>
      </c>
      <c r="V6" s="35">
        <v>82.782244703965247</v>
      </c>
      <c r="W6" s="36" t="s">
        <v>5</v>
      </c>
      <c r="X6" s="83" t="s">
        <v>28</v>
      </c>
      <c r="Z6" s="105"/>
      <c r="AA6" s="19">
        <v>4</v>
      </c>
      <c r="AB6" s="20" t="s">
        <v>78</v>
      </c>
      <c r="AD6" s="85" t="s">
        <v>19</v>
      </c>
      <c r="AE6" s="21" t="s">
        <v>79</v>
      </c>
      <c r="AF6" s="21" t="s">
        <v>80</v>
      </c>
      <c r="AG6" s="21" t="s">
        <v>81</v>
      </c>
      <c r="AH6" s="21" t="s">
        <v>2</v>
      </c>
      <c r="AI6" s="22" t="s">
        <v>3</v>
      </c>
    </row>
    <row r="7" spans="1:35" ht="16.3" x14ac:dyDescent="0.35">
      <c r="A7" s="16">
        <v>5</v>
      </c>
      <c r="B7" s="38" t="s">
        <v>70</v>
      </c>
      <c r="C7" s="62" t="s">
        <v>82</v>
      </c>
      <c r="D7" s="63">
        <v>79.114549095428799</v>
      </c>
      <c r="E7" s="70" t="s">
        <v>8</v>
      </c>
      <c r="F7" s="5"/>
      <c r="G7" s="133">
        <v>5</v>
      </c>
      <c r="H7" s="38" t="s">
        <v>83</v>
      </c>
      <c r="I7" s="62" t="s">
        <v>84</v>
      </c>
      <c r="J7" s="63">
        <v>76.911997107546682</v>
      </c>
      <c r="K7" s="39" t="s">
        <v>7</v>
      </c>
      <c r="L7" s="82" t="s">
        <v>5</v>
      </c>
      <c r="M7" s="16">
        <v>5</v>
      </c>
      <c r="N7" s="38" t="s">
        <v>85</v>
      </c>
      <c r="O7" s="62" t="s">
        <v>86</v>
      </c>
      <c r="P7" s="63">
        <v>77.668918327564953</v>
      </c>
      <c r="Q7" s="39" t="s">
        <v>7</v>
      </c>
      <c r="R7" s="84" t="s">
        <v>7</v>
      </c>
      <c r="S7" s="140">
        <v>5</v>
      </c>
      <c r="T7" s="38" t="s">
        <v>76</v>
      </c>
      <c r="U7" s="62" t="s">
        <v>87</v>
      </c>
      <c r="V7" s="35">
        <v>79.140175176534513</v>
      </c>
      <c r="W7" s="39" t="s">
        <v>47</v>
      </c>
      <c r="X7" s="37"/>
      <c r="Z7" s="105"/>
      <c r="AA7" s="19">
        <v>5</v>
      </c>
      <c r="AB7" s="20" t="s">
        <v>88</v>
      </c>
      <c r="AD7" s="86"/>
      <c r="AE7" s="9">
        <f>SUM(AF7:AI7)</f>
        <v>60</v>
      </c>
      <c r="AF7" s="9">
        <f>AF15+AF23+AF31+AF39</f>
        <v>9</v>
      </c>
      <c r="AG7" s="9">
        <f t="shared" ref="AG7:AI7" si="1">AG15+AG23+AG31+AG39</f>
        <v>11</v>
      </c>
      <c r="AH7" s="9">
        <f t="shared" si="1"/>
        <v>14</v>
      </c>
      <c r="AI7" s="10">
        <f t="shared" si="1"/>
        <v>26</v>
      </c>
    </row>
    <row r="8" spans="1:35" ht="15.45" thickBot="1" x14ac:dyDescent="0.4">
      <c r="A8" s="16">
        <v>6</v>
      </c>
      <c r="B8" s="38" t="s">
        <v>42</v>
      </c>
      <c r="C8" s="62" t="s">
        <v>34</v>
      </c>
      <c r="D8" s="63">
        <v>78.848170142245564</v>
      </c>
      <c r="E8" s="39" t="s">
        <v>29</v>
      </c>
      <c r="F8" s="5"/>
      <c r="G8" s="133">
        <v>6</v>
      </c>
      <c r="H8" s="38" t="s">
        <v>89</v>
      </c>
      <c r="I8" s="62" t="s">
        <v>90</v>
      </c>
      <c r="J8" s="63">
        <v>76.851617144359707</v>
      </c>
      <c r="K8" s="39" t="s">
        <v>7</v>
      </c>
      <c r="L8" s="82" t="s">
        <v>5</v>
      </c>
      <c r="M8" s="16">
        <v>6</v>
      </c>
      <c r="N8" s="38" t="s">
        <v>61</v>
      </c>
      <c r="O8" s="62" t="s">
        <v>91</v>
      </c>
      <c r="P8" s="63">
        <v>77.383908183156308</v>
      </c>
      <c r="Q8" s="39" t="s">
        <v>7</v>
      </c>
      <c r="R8" s="43"/>
      <c r="S8" s="140">
        <v>6</v>
      </c>
      <c r="T8" s="38" t="s">
        <v>76</v>
      </c>
      <c r="U8" s="62" t="s">
        <v>92</v>
      </c>
      <c r="V8" s="35">
        <v>77.630961434003282</v>
      </c>
      <c r="W8" s="42" t="s">
        <v>24</v>
      </c>
      <c r="X8" s="37"/>
      <c r="Z8" s="105"/>
      <c r="AA8" s="19">
        <v>6</v>
      </c>
      <c r="AB8" s="41" t="s">
        <v>64</v>
      </c>
      <c r="AD8" s="11" t="s">
        <v>93</v>
      </c>
      <c r="AE8" s="12">
        <f>SUM(AF8:AI8)</f>
        <v>0.47619047619047616</v>
      </c>
      <c r="AF8" s="12">
        <f>AF7/$AE4</f>
        <v>7.1428571428571425E-2</v>
      </c>
      <c r="AG8" s="12">
        <f t="shared" ref="AG8:AI8" si="2">AG7/$AE4</f>
        <v>8.7301587301587297E-2</v>
      </c>
      <c r="AH8" s="12">
        <f t="shared" si="2"/>
        <v>0.1111111111111111</v>
      </c>
      <c r="AI8" s="13">
        <f t="shared" si="2"/>
        <v>0.20634920634920634</v>
      </c>
    </row>
    <row r="9" spans="1:35" ht="16.75" thickBot="1" x14ac:dyDescent="0.4">
      <c r="A9" s="16">
        <v>7</v>
      </c>
      <c r="B9" s="38" t="s">
        <v>42</v>
      </c>
      <c r="C9" s="62" t="s">
        <v>94</v>
      </c>
      <c r="D9" s="63">
        <v>78.251988675597289</v>
      </c>
      <c r="E9" s="70" t="s">
        <v>8</v>
      </c>
      <c r="F9" s="5"/>
      <c r="G9" s="133">
        <v>7</v>
      </c>
      <c r="H9" s="38" t="s">
        <v>59</v>
      </c>
      <c r="I9" s="62" t="s">
        <v>9</v>
      </c>
      <c r="J9" s="63">
        <v>76.682553247436232</v>
      </c>
      <c r="K9" s="39" t="s">
        <v>7</v>
      </c>
      <c r="L9" s="5"/>
      <c r="M9" s="16">
        <v>7</v>
      </c>
      <c r="N9" s="38" t="s">
        <v>74</v>
      </c>
      <c r="O9" s="62" t="s">
        <v>95</v>
      </c>
      <c r="P9" s="63">
        <v>77.303520706528246</v>
      </c>
      <c r="Q9" s="70" t="s">
        <v>8</v>
      </c>
      <c r="R9" s="5"/>
      <c r="S9" s="140">
        <v>7</v>
      </c>
      <c r="T9" s="38" t="s">
        <v>96</v>
      </c>
      <c r="U9" s="62" t="s">
        <v>97</v>
      </c>
      <c r="V9" s="35">
        <v>67.40323193916349</v>
      </c>
      <c r="W9" s="39" t="s">
        <v>7</v>
      </c>
      <c r="X9" s="84" t="s">
        <v>7</v>
      </c>
      <c r="Z9" s="105"/>
      <c r="AA9" s="19">
        <v>7</v>
      </c>
      <c r="AB9" s="20" t="s">
        <v>70</v>
      </c>
    </row>
    <row r="10" spans="1:35" ht="16.75" thickBot="1" x14ac:dyDescent="0.4">
      <c r="A10" s="16">
        <v>8</v>
      </c>
      <c r="B10" s="38" t="s">
        <v>64</v>
      </c>
      <c r="C10" s="62" t="s">
        <v>98</v>
      </c>
      <c r="D10" s="63">
        <v>78.074402706808456</v>
      </c>
      <c r="E10" s="70" t="s">
        <v>8</v>
      </c>
      <c r="F10" s="5"/>
      <c r="G10" s="133">
        <v>8</v>
      </c>
      <c r="H10" s="38" t="s">
        <v>99</v>
      </c>
      <c r="I10" s="62" t="s">
        <v>100</v>
      </c>
      <c r="J10" s="63">
        <v>75.487029976334483</v>
      </c>
      <c r="K10" s="39" t="s">
        <v>7</v>
      </c>
      <c r="L10" s="84" t="s">
        <v>7</v>
      </c>
      <c r="M10" s="16">
        <v>8</v>
      </c>
      <c r="N10" s="38" t="s">
        <v>101</v>
      </c>
      <c r="O10" s="62" t="s">
        <v>102</v>
      </c>
      <c r="P10" s="63">
        <v>77.259672992003829</v>
      </c>
      <c r="Q10" s="36" t="s">
        <v>5</v>
      </c>
      <c r="R10" s="83" t="s">
        <v>28</v>
      </c>
      <c r="S10" s="140">
        <v>8</v>
      </c>
      <c r="T10" s="38" t="s">
        <v>103</v>
      </c>
      <c r="U10" s="62" t="s">
        <v>104</v>
      </c>
      <c r="V10" s="35">
        <v>70.471550787615428</v>
      </c>
      <c r="W10" s="39" t="s">
        <v>7</v>
      </c>
      <c r="X10" s="84" t="s">
        <v>7</v>
      </c>
      <c r="Z10" s="105"/>
      <c r="AA10" s="19">
        <v>8</v>
      </c>
      <c r="AB10" s="20" t="s">
        <v>105</v>
      </c>
      <c r="AD10" s="107" t="s">
        <v>30</v>
      </c>
      <c r="AE10" s="108"/>
      <c r="AF10" s="108"/>
      <c r="AG10" s="108"/>
      <c r="AH10" s="108"/>
      <c r="AI10" s="109"/>
    </row>
    <row r="11" spans="1:35" ht="16.3" x14ac:dyDescent="0.4">
      <c r="A11" s="16">
        <v>9</v>
      </c>
      <c r="B11" s="38" t="s">
        <v>70</v>
      </c>
      <c r="C11" s="62" t="s">
        <v>106</v>
      </c>
      <c r="D11" s="63">
        <v>77.059625742300796</v>
      </c>
      <c r="E11" s="70" t="s">
        <v>8</v>
      </c>
      <c r="F11" s="5"/>
      <c r="G11" s="133">
        <v>9</v>
      </c>
      <c r="H11" s="38" t="s">
        <v>59</v>
      </c>
      <c r="I11" s="62" t="s">
        <v>107</v>
      </c>
      <c r="J11" s="63">
        <v>75.221358138311857</v>
      </c>
      <c r="K11" s="70" t="s">
        <v>8</v>
      </c>
      <c r="L11" s="5"/>
      <c r="M11" s="16">
        <v>9</v>
      </c>
      <c r="N11" s="59" t="s">
        <v>108</v>
      </c>
      <c r="O11" s="62" t="s">
        <v>109</v>
      </c>
      <c r="P11" s="126">
        <v>75.454608744082449</v>
      </c>
      <c r="Q11" s="39" t="s">
        <v>7</v>
      </c>
      <c r="R11" s="83" t="s">
        <v>28</v>
      </c>
      <c r="S11" s="140">
        <v>9</v>
      </c>
      <c r="T11" s="38" t="s">
        <v>103</v>
      </c>
      <c r="U11" s="62" t="s">
        <v>110</v>
      </c>
      <c r="V11" s="35">
        <v>64.309967409016835</v>
      </c>
      <c r="W11" s="42" t="s">
        <v>24</v>
      </c>
      <c r="X11" s="37"/>
      <c r="Z11" s="105"/>
      <c r="AA11" s="19">
        <v>9</v>
      </c>
      <c r="AB11" s="20" t="s">
        <v>111</v>
      </c>
      <c r="AD11" s="85" t="s">
        <v>17</v>
      </c>
      <c r="AE11" s="6" t="s">
        <v>25</v>
      </c>
      <c r="AF11" s="6" t="s">
        <v>112</v>
      </c>
      <c r="AG11" s="6" t="s">
        <v>113</v>
      </c>
      <c r="AH11" s="6" t="s">
        <v>114</v>
      </c>
      <c r="AI11" s="7" t="s">
        <v>4</v>
      </c>
    </row>
    <row r="12" spans="1:35" ht="15.45" thickBot="1" x14ac:dyDescent="0.4">
      <c r="A12" s="16">
        <v>10</v>
      </c>
      <c r="B12" s="38" t="s">
        <v>88</v>
      </c>
      <c r="C12" s="62" t="s">
        <v>115</v>
      </c>
      <c r="D12" s="63">
        <v>75.664307416102744</v>
      </c>
      <c r="E12" s="39" t="s">
        <v>7</v>
      </c>
      <c r="F12" s="84" t="s">
        <v>7</v>
      </c>
      <c r="G12" s="133">
        <v>10</v>
      </c>
      <c r="H12" s="38" t="s">
        <v>116</v>
      </c>
      <c r="I12" s="62" t="s">
        <v>117</v>
      </c>
      <c r="J12" s="63">
        <v>74.71416644754143</v>
      </c>
      <c r="K12" s="39" t="s">
        <v>7</v>
      </c>
      <c r="L12" s="84" t="s">
        <v>7</v>
      </c>
      <c r="M12" s="16">
        <v>10</v>
      </c>
      <c r="N12" s="38" t="s">
        <v>118</v>
      </c>
      <c r="O12" s="62" t="s">
        <v>119</v>
      </c>
      <c r="P12" s="63">
        <v>75.344989457771419</v>
      </c>
      <c r="Q12" s="39" t="s">
        <v>7</v>
      </c>
      <c r="R12" s="82" t="s">
        <v>5</v>
      </c>
      <c r="S12" s="140">
        <v>10</v>
      </c>
      <c r="T12" s="38" t="s">
        <v>120</v>
      </c>
      <c r="U12" s="62" t="s">
        <v>121</v>
      </c>
      <c r="V12" s="35">
        <v>58.896754481260196</v>
      </c>
      <c r="W12" s="39" t="s">
        <v>7</v>
      </c>
      <c r="X12" s="84" t="s">
        <v>7</v>
      </c>
      <c r="Z12" s="106"/>
      <c r="AA12" s="25">
        <v>10</v>
      </c>
      <c r="AB12" s="26" t="s">
        <v>122</v>
      </c>
      <c r="AD12" s="86"/>
      <c r="AE12" s="9">
        <v>39</v>
      </c>
      <c r="AF12" s="9">
        <v>2</v>
      </c>
      <c r="AG12" s="9">
        <v>8</v>
      </c>
      <c r="AH12" s="9">
        <v>9</v>
      </c>
      <c r="AI12" s="10">
        <f>AE12-AF12-AG12-AH12</f>
        <v>20</v>
      </c>
    </row>
    <row r="13" spans="1:35" ht="17.149999999999999" thickTop="1" thickBot="1" x14ac:dyDescent="0.4">
      <c r="A13" s="16">
        <v>11</v>
      </c>
      <c r="B13" s="38" t="s">
        <v>111</v>
      </c>
      <c r="C13" s="62" t="s">
        <v>123</v>
      </c>
      <c r="D13" s="63">
        <v>75.32182019058142</v>
      </c>
      <c r="E13" s="39" t="s">
        <v>7</v>
      </c>
      <c r="F13" s="5"/>
      <c r="G13" s="133">
        <v>11</v>
      </c>
      <c r="H13" s="38" t="s">
        <v>59</v>
      </c>
      <c r="I13" s="62" t="s">
        <v>124</v>
      </c>
      <c r="J13" s="63">
        <v>74.363962661057059</v>
      </c>
      <c r="K13" s="70" t="s">
        <v>8</v>
      </c>
      <c r="L13" s="37"/>
      <c r="M13" s="16">
        <v>11</v>
      </c>
      <c r="N13" s="38" t="s">
        <v>125</v>
      </c>
      <c r="O13" s="62" t="s">
        <v>126</v>
      </c>
      <c r="P13" s="63">
        <v>74.124561403508778</v>
      </c>
      <c r="Q13" s="39" t="s">
        <v>7</v>
      </c>
      <c r="R13" s="84" t="s">
        <v>7</v>
      </c>
      <c r="S13" s="140">
        <v>11</v>
      </c>
      <c r="T13" s="38" t="s">
        <v>127</v>
      </c>
      <c r="U13" s="62" t="s">
        <v>128</v>
      </c>
      <c r="V13" s="35">
        <v>74.437914177077673</v>
      </c>
      <c r="W13" s="39" t="s">
        <v>7</v>
      </c>
      <c r="X13" s="82" t="s">
        <v>5</v>
      </c>
      <c r="Z13" s="110" t="s">
        <v>11</v>
      </c>
      <c r="AA13" s="23">
        <v>1</v>
      </c>
      <c r="AB13" s="30" t="s">
        <v>44</v>
      </c>
      <c r="AD13" s="27" t="s">
        <v>26</v>
      </c>
      <c r="AE13" s="28">
        <f>SUM(AF13:AI13)</f>
        <v>1</v>
      </c>
      <c r="AF13" s="28">
        <f>AF12/$AE12</f>
        <v>5.128205128205128E-2</v>
      </c>
      <c r="AG13" s="28">
        <f t="shared" ref="AG13:AI13" si="3">AG12/$AE12</f>
        <v>0.20512820512820512</v>
      </c>
      <c r="AH13" s="28">
        <f t="shared" si="3"/>
        <v>0.23076923076923078</v>
      </c>
      <c r="AI13" s="29">
        <f t="shared" si="3"/>
        <v>0.51282051282051277</v>
      </c>
    </row>
    <row r="14" spans="1:35" ht="16.75" customHeight="1" thickTop="1" x14ac:dyDescent="0.35">
      <c r="A14" s="16">
        <v>12</v>
      </c>
      <c r="B14" s="38" t="s">
        <v>122</v>
      </c>
      <c r="C14" s="62" t="s">
        <v>129</v>
      </c>
      <c r="D14" s="63">
        <v>75.283766054412382</v>
      </c>
      <c r="E14" s="39" t="s">
        <v>7</v>
      </c>
      <c r="F14" s="84" t="s">
        <v>7</v>
      </c>
      <c r="G14" s="133">
        <v>12</v>
      </c>
      <c r="H14" s="38" t="s">
        <v>99</v>
      </c>
      <c r="I14" s="62" t="s">
        <v>130</v>
      </c>
      <c r="J14" s="63">
        <v>73.995644885616613</v>
      </c>
      <c r="K14" s="70" t="s">
        <v>8</v>
      </c>
      <c r="L14" s="5"/>
      <c r="M14" s="16">
        <v>12</v>
      </c>
      <c r="N14" s="38" t="s">
        <v>131</v>
      </c>
      <c r="O14" s="62" t="s">
        <v>16</v>
      </c>
      <c r="P14" s="63">
        <v>73.211067350916977</v>
      </c>
      <c r="Q14" s="39" t="s">
        <v>7</v>
      </c>
      <c r="R14" s="84" t="s">
        <v>7</v>
      </c>
      <c r="S14" s="140">
        <v>12</v>
      </c>
      <c r="T14" s="38" t="s">
        <v>127</v>
      </c>
      <c r="U14" s="62" t="s">
        <v>132</v>
      </c>
      <c r="V14" s="35">
        <v>68.475896252036947</v>
      </c>
      <c r="W14" s="42" t="s">
        <v>24</v>
      </c>
      <c r="X14" s="7"/>
      <c r="Z14" s="111"/>
      <c r="AA14" s="24">
        <v>2</v>
      </c>
      <c r="AB14" s="31" t="s">
        <v>59</v>
      </c>
      <c r="AD14" s="85" t="s">
        <v>19</v>
      </c>
      <c r="AE14" s="21" t="s">
        <v>25</v>
      </c>
      <c r="AF14" s="21" t="s">
        <v>21</v>
      </c>
      <c r="AG14" s="21" t="s">
        <v>27</v>
      </c>
      <c r="AH14" s="21" t="s">
        <v>2</v>
      </c>
      <c r="AI14" s="22" t="s">
        <v>3</v>
      </c>
    </row>
    <row r="15" spans="1:35" ht="16.3" x14ac:dyDescent="0.35">
      <c r="A15" s="16">
        <v>13</v>
      </c>
      <c r="B15" s="38" t="s">
        <v>70</v>
      </c>
      <c r="C15" s="62" t="s">
        <v>133</v>
      </c>
      <c r="D15" s="63">
        <v>73.584014638862044</v>
      </c>
      <c r="E15" s="70" t="s">
        <v>8</v>
      </c>
      <c r="F15" s="5"/>
      <c r="G15" s="133">
        <v>13</v>
      </c>
      <c r="H15" s="38" t="s">
        <v>83</v>
      </c>
      <c r="I15" s="62" t="s">
        <v>134</v>
      </c>
      <c r="J15" s="63">
        <v>73.554871154351829</v>
      </c>
      <c r="K15" s="70" t="s">
        <v>8</v>
      </c>
      <c r="L15" s="10"/>
      <c r="M15" s="16">
        <v>13</v>
      </c>
      <c r="N15" s="38" t="s">
        <v>131</v>
      </c>
      <c r="O15" s="62" t="s">
        <v>135</v>
      </c>
      <c r="P15" s="63">
        <v>73.108756017026707</v>
      </c>
      <c r="Q15" s="70" t="s">
        <v>8</v>
      </c>
      <c r="R15" s="43"/>
      <c r="S15" s="140">
        <v>13</v>
      </c>
      <c r="T15" s="71" t="s">
        <v>136</v>
      </c>
      <c r="U15" s="67" t="s">
        <v>137</v>
      </c>
      <c r="V15" s="72"/>
      <c r="W15" s="73" t="s">
        <v>138</v>
      </c>
      <c r="X15" s="130" t="s">
        <v>8</v>
      </c>
      <c r="Z15" s="111"/>
      <c r="AA15" s="24">
        <v>3</v>
      </c>
      <c r="AB15" s="31" t="s">
        <v>99</v>
      </c>
      <c r="AD15" s="86"/>
      <c r="AE15" s="9">
        <f>SUM(AF15:AI15)</f>
        <v>17</v>
      </c>
      <c r="AF15" s="9">
        <v>2</v>
      </c>
      <c r="AG15" s="9">
        <v>2</v>
      </c>
      <c r="AH15" s="9">
        <v>3</v>
      </c>
      <c r="AI15" s="10">
        <v>10</v>
      </c>
    </row>
    <row r="16" spans="1:35" ht="16.75" thickBot="1" x14ac:dyDescent="0.4">
      <c r="A16" s="16">
        <v>14</v>
      </c>
      <c r="B16" s="38" t="s">
        <v>88</v>
      </c>
      <c r="C16" s="62" t="s">
        <v>139</v>
      </c>
      <c r="D16" s="63">
        <v>72.894811950467258</v>
      </c>
      <c r="E16" s="70" t="s">
        <v>8</v>
      </c>
      <c r="F16" s="130" t="s">
        <v>8</v>
      </c>
      <c r="G16" s="133">
        <v>14</v>
      </c>
      <c r="H16" s="38" t="s">
        <v>83</v>
      </c>
      <c r="I16" s="62" t="s">
        <v>140</v>
      </c>
      <c r="J16" s="63">
        <v>73.506567183802261</v>
      </c>
      <c r="K16" s="70" t="s">
        <v>8</v>
      </c>
      <c r="L16" s="7"/>
      <c r="M16" s="16">
        <v>14</v>
      </c>
      <c r="N16" s="38" t="s">
        <v>101</v>
      </c>
      <c r="O16" s="62" t="s">
        <v>141</v>
      </c>
      <c r="P16" s="63">
        <v>73.028368540398631</v>
      </c>
      <c r="Q16" s="39" t="s">
        <v>7</v>
      </c>
      <c r="R16" s="32"/>
      <c r="S16" s="140">
        <v>14</v>
      </c>
      <c r="T16" s="71" t="s">
        <v>136</v>
      </c>
      <c r="U16" s="67" t="s">
        <v>142</v>
      </c>
      <c r="V16" s="72"/>
      <c r="W16" s="73" t="s">
        <v>143</v>
      </c>
      <c r="X16" s="164"/>
      <c r="Z16" s="111"/>
      <c r="AA16" s="24">
        <v>4</v>
      </c>
      <c r="AB16" s="31" t="s">
        <v>89</v>
      </c>
      <c r="AD16" s="11" t="s">
        <v>6</v>
      </c>
      <c r="AE16" s="12">
        <f>SUM(AF16:AI16)</f>
        <v>0.4358974358974359</v>
      </c>
      <c r="AF16" s="12">
        <f>AF15/$AE12</f>
        <v>5.128205128205128E-2</v>
      </c>
      <c r="AG16" s="12">
        <f t="shared" ref="AG16:AI16" si="4">AG15/$AE12</f>
        <v>5.128205128205128E-2</v>
      </c>
      <c r="AH16" s="12">
        <f t="shared" si="4"/>
        <v>7.6923076923076927E-2</v>
      </c>
      <c r="AI16" s="13">
        <f t="shared" si="4"/>
        <v>0.25641025641025639</v>
      </c>
    </row>
    <row r="17" spans="1:35" ht="16.75" thickBot="1" x14ac:dyDescent="0.4">
      <c r="A17" s="16">
        <v>15</v>
      </c>
      <c r="B17" s="40" t="s">
        <v>105</v>
      </c>
      <c r="C17" s="62" t="s">
        <v>144</v>
      </c>
      <c r="D17" s="63">
        <v>71.846209087142668</v>
      </c>
      <c r="E17" s="39" t="s">
        <v>18</v>
      </c>
      <c r="F17" s="84" t="s">
        <v>7</v>
      </c>
      <c r="G17" s="133">
        <v>15</v>
      </c>
      <c r="H17" s="38" t="s">
        <v>83</v>
      </c>
      <c r="I17" s="62" t="s">
        <v>145</v>
      </c>
      <c r="J17" s="63">
        <v>73.047679463581403</v>
      </c>
      <c r="K17" s="70" t="s">
        <v>8</v>
      </c>
      <c r="L17" s="7"/>
      <c r="M17" s="16">
        <v>15</v>
      </c>
      <c r="N17" s="38" t="s">
        <v>131</v>
      </c>
      <c r="O17" s="62" t="s">
        <v>147</v>
      </c>
      <c r="P17" s="63">
        <v>71.552162151410272</v>
      </c>
      <c r="Q17" s="42" t="s">
        <v>146</v>
      </c>
      <c r="R17" s="130" t="s">
        <v>8</v>
      </c>
      <c r="S17" s="140">
        <v>15</v>
      </c>
      <c r="T17" s="38" t="s">
        <v>148</v>
      </c>
      <c r="U17" s="62" t="s">
        <v>149</v>
      </c>
      <c r="V17" s="35">
        <v>77.81805404671374</v>
      </c>
      <c r="W17" s="39" t="s">
        <v>18</v>
      </c>
      <c r="X17" s="82" t="s">
        <v>5</v>
      </c>
      <c r="Z17" s="111"/>
      <c r="AA17" s="24">
        <v>5</v>
      </c>
      <c r="AB17" s="31" t="s">
        <v>150</v>
      </c>
    </row>
    <row r="18" spans="1:35" ht="16.75" thickBot="1" x14ac:dyDescent="0.4">
      <c r="A18" s="16">
        <v>16</v>
      </c>
      <c r="B18" s="40" t="s">
        <v>111</v>
      </c>
      <c r="C18" s="62" t="s">
        <v>151</v>
      </c>
      <c r="D18" s="63">
        <v>71.554460709846694</v>
      </c>
      <c r="E18" s="70" t="s">
        <v>8</v>
      </c>
      <c r="F18" s="130" t="s">
        <v>8</v>
      </c>
      <c r="G18" s="133">
        <v>16</v>
      </c>
      <c r="H18" s="34" t="s">
        <v>152</v>
      </c>
      <c r="I18" s="62" t="s">
        <v>153</v>
      </c>
      <c r="J18" s="63">
        <v>73.047679463581389</v>
      </c>
      <c r="K18" s="39" t="s">
        <v>18</v>
      </c>
      <c r="L18" s="84" t="s">
        <v>7</v>
      </c>
      <c r="M18" s="16">
        <v>16</v>
      </c>
      <c r="N18" s="38" t="s">
        <v>118</v>
      </c>
      <c r="O18" s="62" t="s">
        <v>154</v>
      </c>
      <c r="P18" s="63">
        <v>70.887138481123472</v>
      </c>
      <c r="Q18" s="42" t="s">
        <v>146</v>
      </c>
      <c r="R18" s="130" t="s">
        <v>8</v>
      </c>
      <c r="S18" s="140">
        <v>16</v>
      </c>
      <c r="T18" s="38" t="s">
        <v>148</v>
      </c>
      <c r="U18" s="62" t="s">
        <v>155</v>
      </c>
      <c r="V18" s="35">
        <v>74.425441336230307</v>
      </c>
      <c r="W18" s="42" t="s">
        <v>146</v>
      </c>
      <c r="X18" s="32"/>
      <c r="Z18" s="111"/>
      <c r="AA18" s="24">
        <v>6</v>
      </c>
      <c r="AB18" s="31" t="s">
        <v>83</v>
      </c>
      <c r="AD18" s="113" t="s">
        <v>156</v>
      </c>
      <c r="AE18" s="114"/>
      <c r="AF18" s="114"/>
      <c r="AG18" s="114"/>
      <c r="AH18" s="114"/>
      <c r="AI18" s="115"/>
    </row>
    <row r="19" spans="1:35" ht="16.3" x14ac:dyDescent="0.35">
      <c r="A19" s="16">
        <v>17</v>
      </c>
      <c r="B19" s="40" t="s">
        <v>64</v>
      </c>
      <c r="C19" s="62" t="s">
        <v>157</v>
      </c>
      <c r="D19" s="63">
        <v>70.514314321226365</v>
      </c>
      <c r="E19" s="70" t="s">
        <v>8</v>
      </c>
      <c r="F19" s="130" t="s">
        <v>8</v>
      </c>
      <c r="G19" s="133">
        <v>17</v>
      </c>
      <c r="H19" s="38" t="s">
        <v>89</v>
      </c>
      <c r="I19" s="62" t="s">
        <v>158</v>
      </c>
      <c r="J19" s="63">
        <v>72.649171706547477</v>
      </c>
      <c r="K19" s="42" t="s">
        <v>146</v>
      </c>
      <c r="L19" s="32"/>
      <c r="M19" s="16">
        <v>17</v>
      </c>
      <c r="N19" s="38" t="s">
        <v>125</v>
      </c>
      <c r="O19" s="62" t="s">
        <v>159</v>
      </c>
      <c r="P19" s="63">
        <v>70.675207860922157</v>
      </c>
      <c r="Q19" s="42" t="s">
        <v>146</v>
      </c>
      <c r="R19" s="130" t="s">
        <v>8</v>
      </c>
      <c r="S19" s="140">
        <v>17</v>
      </c>
      <c r="T19" s="38" t="s">
        <v>148</v>
      </c>
      <c r="U19" s="62" t="s">
        <v>160</v>
      </c>
      <c r="V19" s="35">
        <v>71.045301466594253</v>
      </c>
      <c r="W19" s="42" t="s">
        <v>146</v>
      </c>
      <c r="X19" s="130" t="s">
        <v>8</v>
      </c>
      <c r="Z19" s="111"/>
      <c r="AA19" s="24">
        <v>7</v>
      </c>
      <c r="AB19" s="31" t="s">
        <v>152</v>
      </c>
      <c r="AD19" s="85" t="s">
        <v>17</v>
      </c>
      <c r="AE19" s="6" t="s">
        <v>20</v>
      </c>
      <c r="AF19" s="6" t="s">
        <v>33</v>
      </c>
      <c r="AG19" s="6" t="s">
        <v>161</v>
      </c>
      <c r="AH19" s="6" t="s">
        <v>162</v>
      </c>
      <c r="AI19" s="7" t="s">
        <v>4</v>
      </c>
    </row>
    <row r="20" spans="1:35" ht="16.3" x14ac:dyDescent="0.35">
      <c r="A20" s="16">
        <v>18</v>
      </c>
      <c r="B20" s="38" t="s">
        <v>42</v>
      </c>
      <c r="C20" s="62" t="s">
        <v>163</v>
      </c>
      <c r="D20" s="63">
        <v>70.450890760944645</v>
      </c>
      <c r="E20" s="70" t="s">
        <v>8</v>
      </c>
      <c r="F20" s="130" t="s">
        <v>8</v>
      </c>
      <c r="G20" s="133">
        <v>18</v>
      </c>
      <c r="H20" s="38" t="s">
        <v>150</v>
      </c>
      <c r="I20" s="62" t="s">
        <v>164</v>
      </c>
      <c r="J20" s="63">
        <v>72.419727846437027</v>
      </c>
      <c r="K20" s="39" t="s">
        <v>18</v>
      </c>
      <c r="L20" s="82" t="s">
        <v>5</v>
      </c>
      <c r="M20" s="16">
        <v>18</v>
      </c>
      <c r="N20" s="38" t="s">
        <v>125</v>
      </c>
      <c r="O20" s="62" t="s">
        <v>165</v>
      </c>
      <c r="P20" s="63">
        <v>70.375581811672049</v>
      </c>
      <c r="Q20" s="42" t="s">
        <v>146</v>
      </c>
      <c r="R20" s="130" t="s">
        <v>8</v>
      </c>
      <c r="S20" s="140">
        <v>18</v>
      </c>
      <c r="T20" s="38" t="s">
        <v>148</v>
      </c>
      <c r="U20" s="62" t="s">
        <v>166</v>
      </c>
      <c r="V20" s="35">
        <v>67.153775122216203</v>
      </c>
      <c r="W20" s="42" t="s">
        <v>146</v>
      </c>
      <c r="X20" s="32"/>
      <c r="Z20" s="111"/>
      <c r="AA20" s="24">
        <v>8</v>
      </c>
      <c r="AB20" s="31" t="s">
        <v>167</v>
      </c>
      <c r="AD20" s="86"/>
      <c r="AE20" s="9">
        <v>37</v>
      </c>
      <c r="AF20" s="9">
        <v>2</v>
      </c>
      <c r="AG20" s="9">
        <v>9</v>
      </c>
      <c r="AH20" s="9">
        <v>7</v>
      </c>
      <c r="AI20" s="10">
        <f>AE20-AF20-AG20-AH20</f>
        <v>19</v>
      </c>
    </row>
    <row r="21" spans="1:35" ht="16.75" thickBot="1" x14ac:dyDescent="0.4">
      <c r="A21" s="16">
        <v>19</v>
      </c>
      <c r="B21" s="38" t="s">
        <v>42</v>
      </c>
      <c r="C21" s="62" t="s">
        <v>168</v>
      </c>
      <c r="D21" s="63">
        <v>70.425521336831935</v>
      </c>
      <c r="E21" s="42" t="s">
        <v>146</v>
      </c>
      <c r="F21" s="130" t="s">
        <v>8</v>
      </c>
      <c r="G21" s="133">
        <v>19</v>
      </c>
      <c r="H21" s="38" t="s">
        <v>89</v>
      </c>
      <c r="I21" s="62" t="s">
        <v>169</v>
      </c>
      <c r="J21" s="63">
        <v>71.984992111490939</v>
      </c>
      <c r="K21" s="42" t="s">
        <v>146</v>
      </c>
      <c r="L21" s="8"/>
      <c r="M21" s="16">
        <v>19</v>
      </c>
      <c r="N21" s="38" t="s">
        <v>125</v>
      </c>
      <c r="O21" s="62" t="s">
        <v>170</v>
      </c>
      <c r="P21" s="63">
        <v>70.01749214305606</v>
      </c>
      <c r="Q21" s="42" t="s">
        <v>146</v>
      </c>
      <c r="R21" s="130" t="s">
        <v>8</v>
      </c>
      <c r="S21" s="140">
        <v>19</v>
      </c>
      <c r="T21" s="38" t="s">
        <v>171</v>
      </c>
      <c r="U21" s="62" t="s">
        <v>172</v>
      </c>
      <c r="V21" s="35">
        <v>75.098974741988059</v>
      </c>
      <c r="W21" s="39" t="s">
        <v>18</v>
      </c>
      <c r="X21" s="84" t="s">
        <v>7</v>
      </c>
      <c r="Z21" s="111"/>
      <c r="AA21" s="24">
        <v>9</v>
      </c>
      <c r="AB21" s="74" t="s">
        <v>173</v>
      </c>
      <c r="AD21" s="27" t="s">
        <v>23</v>
      </c>
      <c r="AE21" s="28">
        <f>SUM(AF21:AI21)</f>
        <v>1</v>
      </c>
      <c r="AF21" s="28">
        <f>AF20/$AE20</f>
        <v>5.4054054054054057E-2</v>
      </c>
      <c r="AG21" s="28">
        <f t="shared" ref="AG21:AI21" si="5">AG20/$AE20</f>
        <v>0.24324324324324326</v>
      </c>
      <c r="AH21" s="28">
        <f t="shared" si="5"/>
        <v>0.1891891891891892</v>
      </c>
      <c r="AI21" s="29">
        <f t="shared" si="5"/>
        <v>0.51351351351351349</v>
      </c>
    </row>
    <row r="22" spans="1:35" ht="17.149999999999999" thickTop="1" thickBot="1" x14ac:dyDescent="0.4">
      <c r="A22" s="16">
        <v>20</v>
      </c>
      <c r="B22" s="38" t="s">
        <v>111</v>
      </c>
      <c r="C22" s="62" t="s">
        <v>174</v>
      </c>
      <c r="D22" s="63">
        <v>69.575645629056766</v>
      </c>
      <c r="E22" s="42" t="s">
        <v>146</v>
      </c>
      <c r="F22" s="130" t="s">
        <v>8</v>
      </c>
      <c r="G22" s="133">
        <v>20</v>
      </c>
      <c r="H22" s="38" t="s">
        <v>89</v>
      </c>
      <c r="I22" s="62" t="s">
        <v>175</v>
      </c>
      <c r="J22" s="63">
        <v>71.683092295556136</v>
      </c>
      <c r="K22" s="42" t="s">
        <v>146</v>
      </c>
      <c r="L22" s="130" t="s">
        <v>219</v>
      </c>
      <c r="M22" s="16">
        <v>20</v>
      </c>
      <c r="N22" s="38" t="s">
        <v>125</v>
      </c>
      <c r="O22" s="62" t="s">
        <v>176</v>
      </c>
      <c r="P22" s="63">
        <v>69.586322950232727</v>
      </c>
      <c r="Q22" s="42" t="s">
        <v>146</v>
      </c>
      <c r="R22" s="130" t="s">
        <v>8</v>
      </c>
      <c r="S22" s="140">
        <v>20</v>
      </c>
      <c r="T22" s="38" t="s">
        <v>171</v>
      </c>
      <c r="U22" s="62" t="s">
        <v>177</v>
      </c>
      <c r="V22" s="35">
        <v>67.266030689842466</v>
      </c>
      <c r="W22" s="42" t="s">
        <v>146</v>
      </c>
      <c r="X22" s="5"/>
      <c r="Z22" s="112"/>
      <c r="AA22" s="44">
        <v>10</v>
      </c>
      <c r="AB22" s="45" t="s">
        <v>116</v>
      </c>
      <c r="AD22" s="85" t="s">
        <v>178</v>
      </c>
      <c r="AE22" s="21" t="s">
        <v>20</v>
      </c>
      <c r="AF22" s="21" t="s">
        <v>179</v>
      </c>
      <c r="AG22" s="21" t="s">
        <v>22</v>
      </c>
      <c r="AH22" s="21" t="s">
        <v>161</v>
      </c>
      <c r="AI22" s="22" t="s">
        <v>162</v>
      </c>
    </row>
    <row r="23" spans="1:35" ht="16.75" thickTop="1" x14ac:dyDescent="0.35">
      <c r="A23" s="16">
        <v>21</v>
      </c>
      <c r="B23" s="38" t="s">
        <v>88</v>
      </c>
      <c r="C23" s="62" t="s">
        <v>180</v>
      </c>
      <c r="D23" s="63">
        <v>69.258527827648123</v>
      </c>
      <c r="E23" s="42" t="s">
        <v>146</v>
      </c>
      <c r="F23" s="130" t="s">
        <v>8</v>
      </c>
      <c r="G23" s="133">
        <v>21</v>
      </c>
      <c r="H23" s="38" t="s">
        <v>116</v>
      </c>
      <c r="I23" s="62" t="s">
        <v>181</v>
      </c>
      <c r="J23" s="63">
        <v>71.634788325006582</v>
      </c>
      <c r="K23" s="42" t="s">
        <v>146</v>
      </c>
      <c r="L23" s="130" t="s">
        <v>219</v>
      </c>
      <c r="M23" s="16">
        <v>21</v>
      </c>
      <c r="N23" s="38" t="s">
        <v>108</v>
      </c>
      <c r="O23" s="62" t="s">
        <v>182</v>
      </c>
      <c r="P23" s="63">
        <v>69.228233281616767</v>
      </c>
      <c r="Q23" s="42" t="s">
        <v>146</v>
      </c>
      <c r="R23" s="130" t="s">
        <v>8</v>
      </c>
      <c r="S23" s="140">
        <v>21</v>
      </c>
      <c r="T23" s="38" t="s">
        <v>183</v>
      </c>
      <c r="U23" s="62" t="s">
        <v>184</v>
      </c>
      <c r="V23" s="35">
        <v>79.389631993481814</v>
      </c>
      <c r="W23" s="39" t="s">
        <v>18</v>
      </c>
      <c r="X23" s="82" t="s">
        <v>5</v>
      </c>
      <c r="Z23" s="116" t="s">
        <v>12</v>
      </c>
      <c r="AA23" s="65">
        <v>1</v>
      </c>
      <c r="AB23" s="66" t="s">
        <v>61</v>
      </c>
      <c r="AD23" s="86"/>
      <c r="AE23" s="9">
        <f>SUM(AF23:AI23)</f>
        <v>14</v>
      </c>
      <c r="AF23" s="9">
        <v>2</v>
      </c>
      <c r="AG23" s="9">
        <v>3</v>
      </c>
      <c r="AH23" s="9">
        <v>3</v>
      </c>
      <c r="AI23" s="10">
        <v>6</v>
      </c>
    </row>
    <row r="24" spans="1:35" ht="16.75" thickBot="1" x14ac:dyDescent="0.4">
      <c r="A24" s="16">
        <v>22</v>
      </c>
      <c r="B24" s="38" t="s">
        <v>111</v>
      </c>
      <c r="C24" s="62" t="s">
        <v>185</v>
      </c>
      <c r="D24" s="63">
        <v>69.2204736914791</v>
      </c>
      <c r="E24" s="42" t="s">
        <v>146</v>
      </c>
      <c r="F24" s="130" t="s">
        <v>8</v>
      </c>
      <c r="G24" s="133">
        <v>22</v>
      </c>
      <c r="H24" s="38" t="s">
        <v>83</v>
      </c>
      <c r="I24" s="62" t="s">
        <v>186</v>
      </c>
      <c r="J24" s="63">
        <v>71.562332369182229</v>
      </c>
      <c r="K24" s="42" t="s">
        <v>146</v>
      </c>
      <c r="L24" s="130" t="s">
        <v>8</v>
      </c>
      <c r="M24" s="16">
        <v>22</v>
      </c>
      <c r="N24" s="38" t="s">
        <v>187</v>
      </c>
      <c r="O24" s="62" t="s">
        <v>188</v>
      </c>
      <c r="P24" s="63">
        <v>68.957839042049585</v>
      </c>
      <c r="Q24" s="39" t="s">
        <v>18</v>
      </c>
      <c r="R24" s="84" t="s">
        <v>7</v>
      </c>
      <c r="S24" s="141">
        <v>22</v>
      </c>
      <c r="T24" s="61" t="s">
        <v>183</v>
      </c>
      <c r="U24" s="142" t="s">
        <v>189</v>
      </c>
      <c r="V24" s="76">
        <v>74.101147474198797</v>
      </c>
      <c r="W24" s="77" t="s">
        <v>146</v>
      </c>
      <c r="X24" s="143"/>
      <c r="Z24" s="117"/>
      <c r="AA24" s="46">
        <v>2</v>
      </c>
      <c r="AB24" s="47" t="s">
        <v>108</v>
      </c>
      <c r="AD24" s="11" t="s">
        <v>23</v>
      </c>
      <c r="AE24" s="12">
        <f>SUM(AF24:AI24)</f>
        <v>0.3783783783783784</v>
      </c>
      <c r="AF24" s="12">
        <f>AF23/$AE20</f>
        <v>5.4054054054054057E-2</v>
      </c>
      <c r="AG24" s="12">
        <f t="shared" ref="AG24:AI24" si="6">AG23/$AE20</f>
        <v>8.1081081081081086E-2</v>
      </c>
      <c r="AH24" s="12">
        <f t="shared" si="6"/>
        <v>8.1081081081081086E-2</v>
      </c>
      <c r="AI24" s="13">
        <f t="shared" si="6"/>
        <v>0.16216216216216217</v>
      </c>
    </row>
    <row r="25" spans="1:35" ht="17.25" customHeight="1" thickBot="1" x14ac:dyDescent="0.4">
      <c r="A25" s="16">
        <v>23</v>
      </c>
      <c r="B25" s="38" t="s">
        <v>105</v>
      </c>
      <c r="C25" s="62" t="s">
        <v>190</v>
      </c>
      <c r="D25" s="63">
        <v>69.093626570915617</v>
      </c>
      <c r="E25" s="42" t="s">
        <v>146</v>
      </c>
      <c r="F25" s="130" t="s">
        <v>8</v>
      </c>
      <c r="G25" s="133">
        <v>23</v>
      </c>
      <c r="H25" s="38" t="s">
        <v>150</v>
      </c>
      <c r="I25" s="62" t="s">
        <v>191</v>
      </c>
      <c r="J25" s="63">
        <v>70.801544833026568</v>
      </c>
      <c r="K25" s="42" t="s">
        <v>24</v>
      </c>
      <c r="L25" s="130" t="s">
        <v>8</v>
      </c>
      <c r="M25" s="16">
        <v>23</v>
      </c>
      <c r="N25" s="38" t="s">
        <v>131</v>
      </c>
      <c r="O25" s="62" t="s">
        <v>192</v>
      </c>
      <c r="P25" s="63">
        <v>68.504745991964057</v>
      </c>
      <c r="Q25" s="42" t="s">
        <v>146</v>
      </c>
      <c r="R25" s="130" t="s">
        <v>8</v>
      </c>
      <c r="Z25" s="117"/>
      <c r="AA25" s="46">
        <v>3</v>
      </c>
      <c r="AB25" s="47" t="s">
        <v>74</v>
      </c>
    </row>
    <row r="26" spans="1:35" ht="16.75" thickBot="1" x14ac:dyDescent="0.4">
      <c r="A26" s="16">
        <v>24</v>
      </c>
      <c r="B26" s="38" t="s">
        <v>42</v>
      </c>
      <c r="C26" s="62" t="s">
        <v>193</v>
      </c>
      <c r="D26" s="63">
        <v>67.956230723196612</v>
      </c>
      <c r="E26" s="42" t="s">
        <v>146</v>
      </c>
      <c r="F26" s="32"/>
      <c r="G26" s="133">
        <v>24</v>
      </c>
      <c r="H26" s="34" t="s">
        <v>152</v>
      </c>
      <c r="I26" s="62" t="s">
        <v>194</v>
      </c>
      <c r="J26" s="63">
        <v>70.415113068630035</v>
      </c>
      <c r="K26" s="42" t="s">
        <v>146</v>
      </c>
      <c r="L26" s="130" t="s">
        <v>8</v>
      </c>
      <c r="M26" s="16">
        <v>24</v>
      </c>
      <c r="N26" s="38" t="s">
        <v>131</v>
      </c>
      <c r="O26" s="62" t="s">
        <v>195</v>
      </c>
      <c r="P26" s="63">
        <v>68.263583562079802</v>
      </c>
      <c r="Q26" s="42" t="s">
        <v>146</v>
      </c>
      <c r="R26" s="14"/>
      <c r="Z26" s="117"/>
      <c r="AA26" s="46">
        <v>4</v>
      </c>
      <c r="AB26" s="47" t="s">
        <v>101</v>
      </c>
      <c r="AD26" s="119" t="s">
        <v>196</v>
      </c>
      <c r="AE26" s="120"/>
      <c r="AF26" s="120"/>
      <c r="AG26" s="120"/>
      <c r="AH26" s="120"/>
      <c r="AI26" s="121"/>
    </row>
    <row r="27" spans="1:35" x14ac:dyDescent="0.35">
      <c r="A27" s="16">
        <v>25</v>
      </c>
      <c r="B27" s="38" t="s">
        <v>88</v>
      </c>
      <c r="C27" s="62" t="s">
        <v>197</v>
      </c>
      <c r="D27" s="63">
        <v>66.6539336187451</v>
      </c>
      <c r="E27" s="42" t="s">
        <v>146</v>
      </c>
      <c r="F27" s="14"/>
      <c r="G27" s="133">
        <v>25</v>
      </c>
      <c r="H27" s="34" t="s">
        <v>167</v>
      </c>
      <c r="I27" s="62" t="s">
        <v>198</v>
      </c>
      <c r="J27" s="63">
        <v>70.403037075992643</v>
      </c>
      <c r="K27" s="39" t="s">
        <v>18</v>
      </c>
      <c r="L27" s="5"/>
      <c r="M27" s="16">
        <v>25</v>
      </c>
      <c r="N27" s="38" t="s">
        <v>125</v>
      </c>
      <c r="O27" s="62" t="s">
        <v>199</v>
      </c>
      <c r="P27" s="63">
        <v>66.129661455225374</v>
      </c>
      <c r="Q27" s="42" t="s">
        <v>146</v>
      </c>
      <c r="R27" s="8"/>
      <c r="Z27" s="117"/>
      <c r="AA27" s="46">
        <v>5</v>
      </c>
      <c r="AB27" s="47" t="s">
        <v>187</v>
      </c>
      <c r="AD27" s="85" t="s">
        <v>17</v>
      </c>
      <c r="AE27" s="6" t="s">
        <v>20</v>
      </c>
      <c r="AF27" s="6" t="s">
        <v>33</v>
      </c>
      <c r="AG27" s="6" t="s">
        <v>161</v>
      </c>
      <c r="AH27" s="6" t="s">
        <v>3</v>
      </c>
      <c r="AI27" s="7" t="s">
        <v>200</v>
      </c>
    </row>
    <row r="28" spans="1:35" x14ac:dyDescent="0.35">
      <c r="A28" s="16">
        <v>26</v>
      </c>
      <c r="B28" s="38" t="s">
        <v>111</v>
      </c>
      <c r="C28" s="62" t="s">
        <v>201</v>
      </c>
      <c r="D28" s="63">
        <v>59.009280486120716</v>
      </c>
      <c r="E28" s="42" t="s">
        <v>146</v>
      </c>
      <c r="F28" s="14"/>
      <c r="G28" s="133">
        <v>26</v>
      </c>
      <c r="H28" s="34" t="s">
        <v>152</v>
      </c>
      <c r="I28" s="62" t="s">
        <v>202</v>
      </c>
      <c r="J28" s="63">
        <v>67.299506968183024</v>
      </c>
      <c r="K28" s="42" t="s">
        <v>146</v>
      </c>
      <c r="L28" s="7"/>
      <c r="M28" s="16">
        <v>26</v>
      </c>
      <c r="N28" s="160" t="s">
        <v>131</v>
      </c>
      <c r="O28" s="161" t="s">
        <v>203</v>
      </c>
      <c r="P28" s="162"/>
      <c r="Q28" s="163" t="s">
        <v>204</v>
      </c>
      <c r="R28" s="8"/>
      <c r="Z28" s="117"/>
      <c r="AA28" s="46">
        <v>6</v>
      </c>
      <c r="AB28" s="47" t="s">
        <v>131</v>
      </c>
      <c r="AD28" s="86"/>
      <c r="AE28" s="9">
        <v>30</v>
      </c>
      <c r="AF28" s="9">
        <v>2</v>
      </c>
      <c r="AG28" s="9">
        <v>10</v>
      </c>
      <c r="AH28" s="9">
        <v>3</v>
      </c>
      <c r="AI28" s="10">
        <f>AE28-AF28-AG28-AH28</f>
        <v>15</v>
      </c>
    </row>
    <row r="29" spans="1:35" ht="15" thickBot="1" x14ac:dyDescent="0.4">
      <c r="A29" s="16">
        <v>27</v>
      </c>
      <c r="B29" s="38" t="s">
        <v>78</v>
      </c>
      <c r="C29" s="62" t="s">
        <v>205</v>
      </c>
      <c r="D29" s="63">
        <v>55.783739420364199</v>
      </c>
      <c r="E29" s="39" t="s">
        <v>18</v>
      </c>
      <c r="F29" s="8"/>
      <c r="G29" s="133">
        <v>27</v>
      </c>
      <c r="H29" s="34" t="s">
        <v>152</v>
      </c>
      <c r="I29" s="62" t="s">
        <v>206</v>
      </c>
      <c r="J29" s="63">
        <v>67.021759137523006</v>
      </c>
      <c r="K29" s="42" t="s">
        <v>24</v>
      </c>
      <c r="L29" s="37"/>
      <c r="M29" s="135">
        <v>27</v>
      </c>
      <c r="N29" s="148" t="s">
        <v>125</v>
      </c>
      <c r="O29" s="149" t="s">
        <v>228</v>
      </c>
      <c r="P29" s="128">
        <v>64.870048856078228</v>
      </c>
      <c r="Q29" s="125" t="s">
        <v>24</v>
      </c>
      <c r="R29" s="14"/>
      <c r="Z29" s="117"/>
      <c r="AA29" s="46">
        <v>7</v>
      </c>
      <c r="AB29" s="47" t="s">
        <v>45</v>
      </c>
      <c r="AD29" s="27" t="s">
        <v>26</v>
      </c>
      <c r="AE29" s="28">
        <f>SUM(AF29:AI29)</f>
        <v>1</v>
      </c>
      <c r="AF29" s="28">
        <f>AF28/$AE28</f>
        <v>6.6666666666666666E-2</v>
      </c>
      <c r="AG29" s="28">
        <f t="shared" ref="AG29:AI29" si="7">AG28/$AE28</f>
        <v>0.33333333333333331</v>
      </c>
      <c r="AH29" s="28">
        <f t="shared" si="7"/>
        <v>0.1</v>
      </c>
      <c r="AI29" s="29">
        <f t="shared" si="7"/>
        <v>0.5</v>
      </c>
    </row>
    <row r="30" spans="1:35" ht="16.75" thickTop="1" x14ac:dyDescent="0.35">
      <c r="A30" s="16">
        <v>28</v>
      </c>
      <c r="B30" s="71" t="s">
        <v>69</v>
      </c>
      <c r="C30" s="67" t="s">
        <v>207</v>
      </c>
      <c r="D30" s="75"/>
      <c r="E30" s="73" t="s">
        <v>208</v>
      </c>
      <c r="F30" s="130" t="s">
        <v>8</v>
      </c>
      <c r="G30" s="133">
        <v>28</v>
      </c>
      <c r="H30" s="38" t="s">
        <v>83</v>
      </c>
      <c r="I30" s="62" t="s">
        <v>209</v>
      </c>
      <c r="J30" s="63">
        <v>66.744011306863015</v>
      </c>
      <c r="K30" s="42" t="s">
        <v>24</v>
      </c>
      <c r="L30" s="8"/>
      <c r="M30" s="135">
        <v>28</v>
      </c>
      <c r="N30" s="148" t="s">
        <v>125</v>
      </c>
      <c r="O30" s="150" t="s">
        <v>241</v>
      </c>
      <c r="P30" s="128">
        <v>64.712597281184841</v>
      </c>
      <c r="Q30" s="125" t="s">
        <v>24</v>
      </c>
      <c r="R30" s="8"/>
      <c r="Z30" s="117"/>
      <c r="AA30" s="46">
        <v>8</v>
      </c>
      <c r="AB30" s="47" t="s">
        <v>85</v>
      </c>
      <c r="AD30" s="85" t="s">
        <v>19</v>
      </c>
      <c r="AE30" s="21" t="s">
        <v>25</v>
      </c>
      <c r="AF30" s="21" t="s">
        <v>179</v>
      </c>
      <c r="AG30" s="21" t="s">
        <v>22</v>
      </c>
      <c r="AH30" s="21" t="s">
        <v>161</v>
      </c>
      <c r="AI30" s="22" t="s">
        <v>210</v>
      </c>
    </row>
    <row r="31" spans="1:35" x14ac:dyDescent="0.35">
      <c r="A31" s="16">
        <v>29</v>
      </c>
      <c r="B31" s="71" t="s">
        <v>69</v>
      </c>
      <c r="C31" s="67" t="s">
        <v>9</v>
      </c>
      <c r="D31" s="75"/>
      <c r="E31" s="73" t="s">
        <v>211</v>
      </c>
      <c r="F31" s="127"/>
      <c r="G31" s="133">
        <v>29</v>
      </c>
      <c r="H31" s="53" t="s">
        <v>152</v>
      </c>
      <c r="I31" s="62" t="s">
        <v>212</v>
      </c>
      <c r="J31" s="63">
        <v>65.101676308177758</v>
      </c>
      <c r="K31" s="42" t="s">
        <v>213</v>
      </c>
      <c r="L31" s="10"/>
      <c r="M31" s="135">
        <v>29</v>
      </c>
      <c r="N31" s="148" t="s">
        <v>125</v>
      </c>
      <c r="O31" s="150" t="s">
        <v>242</v>
      </c>
      <c r="P31" s="128">
        <v>64.39769413139804</v>
      </c>
      <c r="Q31" s="125" t="s">
        <v>24</v>
      </c>
      <c r="R31" s="14"/>
      <c r="Z31" s="117"/>
      <c r="AA31" s="46">
        <v>9</v>
      </c>
      <c r="AB31" s="47" t="s">
        <v>118</v>
      </c>
      <c r="AD31" s="86"/>
      <c r="AE31" s="9">
        <f>SUM(AF31:AI31)</f>
        <v>18</v>
      </c>
      <c r="AF31" s="9">
        <v>3</v>
      </c>
      <c r="AG31" s="9">
        <v>3</v>
      </c>
      <c r="AH31" s="9">
        <v>4</v>
      </c>
      <c r="AI31" s="10">
        <v>8</v>
      </c>
    </row>
    <row r="32" spans="1:35" ht="15" thickBot="1" x14ac:dyDescent="0.4">
      <c r="A32" s="16">
        <v>30</v>
      </c>
      <c r="B32" s="38" t="s">
        <v>111</v>
      </c>
      <c r="C32" s="62" t="s">
        <v>229</v>
      </c>
      <c r="D32" s="63">
        <v>53.39</v>
      </c>
      <c r="E32" s="42" t="s">
        <v>24</v>
      </c>
      <c r="F32" s="127"/>
      <c r="G32" s="133">
        <v>30</v>
      </c>
      <c r="H32" s="144" t="s">
        <v>83</v>
      </c>
      <c r="I32" s="145" t="s">
        <v>220</v>
      </c>
      <c r="J32" s="128">
        <v>65.94326303223238</v>
      </c>
      <c r="K32" s="42" t="s">
        <v>24</v>
      </c>
      <c r="L32" s="10"/>
      <c r="M32" s="135">
        <v>30</v>
      </c>
      <c r="N32" s="148" t="s">
        <v>125</v>
      </c>
      <c r="O32" s="151" t="s">
        <v>243</v>
      </c>
      <c r="P32" s="128">
        <v>64.39769413139804</v>
      </c>
      <c r="Q32" s="125" t="s">
        <v>24</v>
      </c>
      <c r="R32" s="8"/>
      <c r="Z32" s="118"/>
      <c r="AA32" s="48">
        <v>10</v>
      </c>
      <c r="AB32" s="49" t="s">
        <v>125</v>
      </c>
      <c r="AD32" s="11" t="s">
        <v>93</v>
      </c>
      <c r="AE32" s="12">
        <f>SUM(AF32:AI32)</f>
        <v>0.60000000000000009</v>
      </c>
      <c r="AF32" s="12">
        <f>AF31/$AE28</f>
        <v>0.1</v>
      </c>
      <c r="AG32" s="12">
        <f>AG31/$AE28</f>
        <v>0.1</v>
      </c>
      <c r="AH32" s="12">
        <f>AH31/$AE28</f>
        <v>0.13333333333333333</v>
      </c>
      <c r="AI32" s="13">
        <f>AI31/$AE28</f>
        <v>0.26666666666666666</v>
      </c>
    </row>
    <row r="33" spans="1:35" ht="15.45" thickTop="1" thickBot="1" x14ac:dyDescent="0.4">
      <c r="A33" s="16">
        <v>31</v>
      </c>
      <c r="B33" s="40" t="s">
        <v>111</v>
      </c>
      <c r="C33" s="62" t="s">
        <v>230</v>
      </c>
      <c r="D33" s="63">
        <v>49.777142857142856</v>
      </c>
      <c r="E33" s="42" t="s">
        <v>24</v>
      </c>
      <c r="F33" s="127"/>
      <c r="G33" s="133">
        <v>31</v>
      </c>
      <c r="H33" s="144" t="s">
        <v>83</v>
      </c>
      <c r="I33" s="145" t="s">
        <v>221</v>
      </c>
      <c r="J33" s="128">
        <v>65.810473537604452</v>
      </c>
      <c r="K33" s="42" t="s">
        <v>24</v>
      </c>
      <c r="L33" s="10"/>
      <c r="M33" s="136">
        <v>31</v>
      </c>
      <c r="N33" s="146" t="s">
        <v>45</v>
      </c>
      <c r="O33" s="152" t="s">
        <v>244</v>
      </c>
      <c r="P33" s="129">
        <f>79.86/77.67*70.33</f>
        <v>72.313039783700262</v>
      </c>
      <c r="Q33" s="137" t="s">
        <v>24</v>
      </c>
      <c r="R33" s="138"/>
      <c r="Z33" s="96" t="s">
        <v>216</v>
      </c>
      <c r="AA33" s="79">
        <v>1</v>
      </c>
      <c r="AB33" s="50" t="s">
        <v>48</v>
      </c>
    </row>
    <row r="34" spans="1:35" ht="15" thickBot="1" x14ac:dyDescent="0.4">
      <c r="A34" s="16">
        <v>32</v>
      </c>
      <c r="B34" s="144" t="s">
        <v>42</v>
      </c>
      <c r="C34" s="145" t="s">
        <v>231</v>
      </c>
      <c r="D34" s="128">
        <v>67.956230723196612</v>
      </c>
      <c r="E34" s="42" t="s">
        <v>24</v>
      </c>
      <c r="F34" s="127"/>
      <c r="G34" s="133">
        <v>32</v>
      </c>
      <c r="H34" s="144" t="s">
        <v>83</v>
      </c>
      <c r="I34" s="145" t="s">
        <v>222</v>
      </c>
      <c r="J34" s="128">
        <v>64.349789096697165</v>
      </c>
      <c r="K34" s="42" t="s">
        <v>24</v>
      </c>
      <c r="L34" s="10"/>
      <c r="Z34" s="97"/>
      <c r="AA34" s="80">
        <v>2</v>
      </c>
      <c r="AB34" s="51" t="s">
        <v>76</v>
      </c>
      <c r="AD34" s="99" t="s">
        <v>216</v>
      </c>
      <c r="AE34" s="100"/>
      <c r="AF34" s="100"/>
      <c r="AG34" s="100"/>
      <c r="AH34" s="100"/>
      <c r="AI34" s="101"/>
    </row>
    <row r="35" spans="1:35" x14ac:dyDescent="0.35">
      <c r="A35" s="16">
        <v>33</v>
      </c>
      <c r="B35" s="144" t="s">
        <v>42</v>
      </c>
      <c r="C35" s="145" t="s">
        <v>232</v>
      </c>
      <c r="D35" s="128">
        <v>65.942712775842637</v>
      </c>
      <c r="E35" s="42" t="s">
        <v>24</v>
      </c>
      <c r="F35" s="127"/>
      <c r="G35" s="133">
        <v>33</v>
      </c>
      <c r="H35" s="144" t="s">
        <v>83</v>
      </c>
      <c r="I35" s="145" t="s">
        <v>223</v>
      </c>
      <c r="J35" s="128">
        <v>64.2701153999204</v>
      </c>
      <c r="K35" s="42" t="s">
        <v>24</v>
      </c>
      <c r="L35" s="10"/>
      <c r="Z35" s="97"/>
      <c r="AA35" s="80">
        <v>3</v>
      </c>
      <c r="AB35" s="51" t="s">
        <v>96</v>
      </c>
      <c r="AD35" s="102" t="s">
        <v>17</v>
      </c>
      <c r="AE35" s="6" t="s">
        <v>20</v>
      </c>
      <c r="AF35" s="6" t="s">
        <v>54</v>
      </c>
      <c r="AG35" s="6" t="s">
        <v>55</v>
      </c>
      <c r="AH35" s="6" t="s">
        <v>210</v>
      </c>
      <c r="AI35" s="7" t="s">
        <v>56</v>
      </c>
    </row>
    <row r="36" spans="1:35" x14ac:dyDescent="0.35">
      <c r="A36" s="16">
        <v>34</v>
      </c>
      <c r="B36" s="144" t="s">
        <v>42</v>
      </c>
      <c r="C36" s="145" t="s">
        <v>233</v>
      </c>
      <c r="D36" s="128">
        <v>63.425815341650171</v>
      </c>
      <c r="E36" s="42" t="s">
        <v>24</v>
      </c>
      <c r="F36" s="127"/>
      <c r="G36" s="133">
        <v>34</v>
      </c>
      <c r="H36" s="144" t="s">
        <v>83</v>
      </c>
      <c r="I36" s="145" t="s">
        <v>224</v>
      </c>
      <c r="J36" s="128">
        <v>62.942220453641056</v>
      </c>
      <c r="K36" s="42" t="s">
        <v>24</v>
      </c>
      <c r="L36" s="10"/>
      <c r="Z36" s="97"/>
      <c r="AA36" s="80">
        <v>4</v>
      </c>
      <c r="AB36" s="51" t="s">
        <v>103</v>
      </c>
      <c r="AD36" s="86"/>
      <c r="AE36" s="9">
        <v>20</v>
      </c>
      <c r="AF36" s="9">
        <v>2</v>
      </c>
      <c r="AG36" s="9">
        <v>9</v>
      </c>
      <c r="AH36" s="9">
        <v>0</v>
      </c>
      <c r="AI36" s="10">
        <f>AE36-AF36-AG36-AH36</f>
        <v>9</v>
      </c>
    </row>
    <row r="37" spans="1:35" ht="15" thickBot="1" x14ac:dyDescent="0.4">
      <c r="A37" s="16">
        <v>35</v>
      </c>
      <c r="B37" s="144" t="s">
        <v>42</v>
      </c>
      <c r="C37" s="145" t="s">
        <v>234</v>
      </c>
      <c r="D37" s="128">
        <v>62.419056367973184</v>
      </c>
      <c r="E37" s="42" t="s">
        <v>24</v>
      </c>
      <c r="F37" s="127"/>
      <c r="G37" s="133">
        <v>35</v>
      </c>
      <c r="H37" s="144" t="s">
        <v>83</v>
      </c>
      <c r="I37" s="145" t="s">
        <v>225</v>
      </c>
      <c r="J37" s="128">
        <v>62.782873060087539</v>
      </c>
      <c r="K37" s="42" t="s">
        <v>24</v>
      </c>
      <c r="L37" s="10"/>
      <c r="Z37" s="97"/>
      <c r="AA37" s="80">
        <v>5</v>
      </c>
      <c r="AB37" s="51" t="s">
        <v>120</v>
      </c>
      <c r="AD37" s="27" t="s">
        <v>93</v>
      </c>
      <c r="AE37" s="28">
        <f>SUM(AF37:AI37)</f>
        <v>1</v>
      </c>
      <c r="AF37" s="28">
        <f>AF36/$AE36</f>
        <v>0.1</v>
      </c>
      <c r="AG37" s="28">
        <f t="shared" ref="AG37:AI37" si="8">AG36/$AE36</f>
        <v>0.45</v>
      </c>
      <c r="AH37" s="28">
        <f t="shared" si="8"/>
        <v>0</v>
      </c>
      <c r="AI37" s="29">
        <f t="shared" si="8"/>
        <v>0.45</v>
      </c>
    </row>
    <row r="38" spans="1:35" ht="15" thickTop="1" x14ac:dyDescent="0.35">
      <c r="A38" s="16">
        <v>36</v>
      </c>
      <c r="B38" s="144" t="s">
        <v>42</v>
      </c>
      <c r="C38" s="145" t="s">
        <v>235</v>
      </c>
      <c r="D38" s="128">
        <v>61.915676881134694</v>
      </c>
      <c r="E38" s="42" t="s">
        <v>24</v>
      </c>
      <c r="F38" s="127"/>
      <c r="G38" s="133">
        <v>36</v>
      </c>
      <c r="H38" s="144" t="s">
        <v>83</v>
      </c>
      <c r="I38" s="145" t="s">
        <v>226</v>
      </c>
      <c r="J38" s="128">
        <v>61.056609629924388</v>
      </c>
      <c r="K38" s="42" t="s">
        <v>24</v>
      </c>
      <c r="L38" s="10"/>
      <c r="Z38" s="97"/>
      <c r="AA38" s="80">
        <v>6</v>
      </c>
      <c r="AB38" s="51" t="s">
        <v>127</v>
      </c>
      <c r="AD38" s="103" t="s">
        <v>217</v>
      </c>
      <c r="AE38" s="21" t="s">
        <v>79</v>
      </c>
      <c r="AF38" s="21" t="s">
        <v>218</v>
      </c>
      <c r="AG38" s="21" t="s">
        <v>81</v>
      </c>
      <c r="AH38" s="21" t="s">
        <v>55</v>
      </c>
      <c r="AI38" s="22" t="s">
        <v>210</v>
      </c>
    </row>
    <row r="39" spans="1:35" x14ac:dyDescent="0.35">
      <c r="A39" s="16">
        <v>37</v>
      </c>
      <c r="B39" s="144" t="s">
        <v>42</v>
      </c>
      <c r="C39" s="145" t="s">
        <v>239</v>
      </c>
      <c r="D39" s="128">
        <v>61.412297394296196</v>
      </c>
      <c r="E39" s="42" t="s">
        <v>24</v>
      </c>
      <c r="F39" s="127"/>
      <c r="G39" s="133">
        <v>37</v>
      </c>
      <c r="H39" s="148" t="s">
        <v>83</v>
      </c>
      <c r="I39" s="145" t="s">
        <v>227</v>
      </c>
      <c r="J39" s="128">
        <v>58.374261838440106</v>
      </c>
      <c r="K39" s="42" t="s">
        <v>24</v>
      </c>
      <c r="L39" s="10"/>
      <c r="Z39" s="97"/>
      <c r="AA39" s="80">
        <v>7</v>
      </c>
      <c r="AB39" s="74" t="s">
        <v>136</v>
      </c>
      <c r="AD39" s="86"/>
      <c r="AE39" s="9">
        <f>SUM(AF39:AI39)</f>
        <v>11</v>
      </c>
      <c r="AF39" s="9">
        <v>2</v>
      </c>
      <c r="AG39" s="9">
        <v>3</v>
      </c>
      <c r="AH39" s="9">
        <v>4</v>
      </c>
      <c r="AI39" s="10">
        <v>2</v>
      </c>
    </row>
    <row r="40" spans="1:35" ht="15" thickBot="1" x14ac:dyDescent="0.4">
      <c r="A40" s="16">
        <v>38</v>
      </c>
      <c r="B40" s="144" t="s">
        <v>42</v>
      </c>
      <c r="C40" s="145" t="s">
        <v>236</v>
      </c>
      <c r="D40" s="128">
        <v>61.412297394296196</v>
      </c>
      <c r="E40" s="42" t="s">
        <v>24</v>
      </c>
      <c r="F40" s="127"/>
      <c r="G40" s="134">
        <v>38</v>
      </c>
      <c r="H40" s="122" t="s">
        <v>173</v>
      </c>
      <c r="I40" s="123" t="s">
        <v>214</v>
      </c>
      <c r="J40" s="124"/>
      <c r="K40" s="78" t="s">
        <v>215</v>
      </c>
      <c r="L40" s="159" t="s">
        <v>8</v>
      </c>
      <c r="Z40" s="97"/>
      <c r="AA40" s="80">
        <v>8</v>
      </c>
      <c r="AB40" s="51" t="s">
        <v>148</v>
      </c>
      <c r="AD40" s="11" t="s">
        <v>93</v>
      </c>
      <c r="AE40" s="12">
        <f>SUM(AF40:AI40)</f>
        <v>0.55000000000000004</v>
      </c>
      <c r="AF40" s="12">
        <f>AF39/$AE36</f>
        <v>0.1</v>
      </c>
      <c r="AG40" s="12">
        <f t="shared" ref="AG40:AI40" si="9">AG39/$AE36</f>
        <v>0.15</v>
      </c>
      <c r="AH40" s="12">
        <f t="shared" si="9"/>
        <v>0.2</v>
      </c>
      <c r="AI40" s="13">
        <f t="shared" si="9"/>
        <v>0.1</v>
      </c>
    </row>
    <row r="41" spans="1:35" x14ac:dyDescent="0.35">
      <c r="A41" s="16">
        <v>39</v>
      </c>
      <c r="B41" s="144" t="s">
        <v>42</v>
      </c>
      <c r="C41" s="145" t="s">
        <v>237</v>
      </c>
      <c r="D41" s="128">
        <v>61.412297394296196</v>
      </c>
      <c r="E41" s="42" t="s">
        <v>24</v>
      </c>
      <c r="F41" s="127"/>
      <c r="Z41" s="97"/>
      <c r="AA41" s="80">
        <v>9</v>
      </c>
      <c r="AB41" s="51" t="s">
        <v>171</v>
      </c>
    </row>
    <row r="42" spans="1:35" ht="15" thickBot="1" x14ac:dyDescent="0.4">
      <c r="A42" s="16">
        <v>40</v>
      </c>
      <c r="B42" s="144" t="s">
        <v>42</v>
      </c>
      <c r="C42" s="145" t="s">
        <v>240</v>
      </c>
      <c r="D42" s="128">
        <v>60.405538420619209</v>
      </c>
      <c r="E42" s="42" t="s">
        <v>24</v>
      </c>
      <c r="F42" s="127"/>
      <c r="Z42" s="98"/>
      <c r="AA42" s="81">
        <v>10</v>
      </c>
      <c r="AB42" s="52" t="s">
        <v>183</v>
      </c>
    </row>
    <row r="43" spans="1:35" ht="15" thickBot="1" x14ac:dyDescent="0.4">
      <c r="A43" s="33">
        <v>41</v>
      </c>
      <c r="B43" s="146" t="s">
        <v>42</v>
      </c>
      <c r="C43" s="147" t="s">
        <v>238</v>
      </c>
      <c r="D43" s="129">
        <v>60.405538420619209</v>
      </c>
      <c r="E43" s="77" t="s">
        <v>24</v>
      </c>
      <c r="F43" s="131"/>
    </row>
    <row r="44" spans="1:35" ht="15" thickBot="1" x14ac:dyDescent="0.4"/>
    <row r="45" spans="1:35" ht="15" thickBot="1" x14ac:dyDescent="0.4">
      <c r="A45" s="153" t="s">
        <v>247</v>
      </c>
      <c r="B45" s="154"/>
      <c r="C45" s="154"/>
      <c r="D45" s="154"/>
      <c r="E45" s="154"/>
      <c r="F45" s="155"/>
    </row>
    <row r="46" spans="1:35" ht="15" thickBot="1" x14ac:dyDescent="0.4">
      <c r="A46" s="156" t="s">
        <v>246</v>
      </c>
      <c r="B46" s="157"/>
      <c r="C46" s="157"/>
      <c r="D46" s="157"/>
      <c r="E46" s="157"/>
      <c r="F46" s="158"/>
    </row>
    <row r="63" ht="30.75" customHeight="1" x14ac:dyDescent="0.35"/>
    <row r="81" ht="45" customHeight="1" x14ac:dyDescent="0.35"/>
    <row r="84" ht="30" customHeight="1" x14ac:dyDescent="0.35"/>
    <row r="85" ht="45.75" customHeight="1" x14ac:dyDescent="0.35"/>
    <row r="87" ht="30.75" customHeight="1" x14ac:dyDescent="0.35"/>
    <row r="89" ht="30.75" customHeight="1" x14ac:dyDescent="0.35"/>
    <row r="90" ht="16.5" customHeight="1" x14ac:dyDescent="0.35"/>
    <row r="126" ht="45" customHeight="1" x14ac:dyDescent="0.35"/>
    <row r="130" ht="16.5" customHeight="1" x14ac:dyDescent="0.35"/>
    <row r="141" ht="16.5" customHeight="1" x14ac:dyDescent="0.35"/>
    <row r="144" ht="16.5" customHeight="1" x14ac:dyDescent="0.35"/>
    <row r="146" ht="30" customHeight="1" x14ac:dyDescent="0.35"/>
    <row r="147" ht="45" customHeight="1" x14ac:dyDescent="0.35"/>
    <row r="158" ht="30" customHeight="1" x14ac:dyDescent="0.35"/>
    <row r="160" ht="16.5" customHeight="1" x14ac:dyDescent="0.35"/>
  </sheetData>
  <mergeCells count="26">
    <mergeCell ref="A45:F45"/>
    <mergeCell ref="A46:F46"/>
    <mergeCell ref="Z33:Z42"/>
    <mergeCell ref="AD34:AI34"/>
    <mergeCell ref="AD35:AD36"/>
    <mergeCell ref="AD38:AD39"/>
    <mergeCell ref="Z3:Z12"/>
    <mergeCell ref="AD3:AD4"/>
    <mergeCell ref="AD6:AD7"/>
    <mergeCell ref="AD10:AI10"/>
    <mergeCell ref="AD11:AD12"/>
    <mergeCell ref="Z13:Z22"/>
    <mergeCell ref="AD14:AD15"/>
    <mergeCell ref="AD18:AI18"/>
    <mergeCell ref="AD19:AD20"/>
    <mergeCell ref="AD22:AD23"/>
    <mergeCell ref="AD26:AI26"/>
    <mergeCell ref="AD27:AD28"/>
    <mergeCell ref="AD30:AD31"/>
    <mergeCell ref="AD2:AI2"/>
    <mergeCell ref="A1:F1"/>
    <mergeCell ref="G1:L1"/>
    <mergeCell ref="M1:R1"/>
    <mergeCell ref="S1:X1"/>
    <mergeCell ref="Z2:AB2"/>
    <mergeCell ref="Z23:Z3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西北赛区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 Wu</dc:creator>
  <cp:lastModifiedBy>Jia Wu</cp:lastModifiedBy>
  <dcterms:created xsi:type="dcterms:W3CDTF">2017-08-22T08:08:29Z</dcterms:created>
  <dcterms:modified xsi:type="dcterms:W3CDTF">2017-09-03T15:56:52Z</dcterms:modified>
</cp:coreProperties>
</file>