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eaching\化工设计竞赛\2017\administration\西南赛区\"/>
    </mc:Choice>
  </mc:AlternateContent>
  <bookViews>
    <workbookView xWindow="0" yWindow="0" windowWidth="13423" windowHeight="7491"/>
  </bookViews>
  <sheets>
    <sheet name="西南赛区" sheetId="6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" i="6" l="1"/>
  <c r="AC7" i="6"/>
  <c r="AD7" i="6"/>
  <c r="AA7" i="6"/>
  <c r="AC4" i="6" l="1"/>
  <c r="Z4" i="6"/>
  <c r="Z7" i="6"/>
  <c r="AD32" i="6" l="1"/>
  <c r="AC32" i="6"/>
  <c r="AB32" i="6"/>
  <c r="AA32" i="6"/>
  <c r="Z31" i="6"/>
  <c r="AC29" i="6"/>
  <c r="AB29" i="6"/>
  <c r="AA29" i="6"/>
  <c r="AD28" i="6"/>
  <c r="AD29" i="6" s="1"/>
  <c r="AD24" i="6"/>
  <c r="AC24" i="6"/>
  <c r="AB24" i="6"/>
  <c r="AA24" i="6"/>
  <c r="Z23" i="6"/>
  <c r="AC21" i="6"/>
  <c r="AB21" i="6"/>
  <c r="AA21" i="6"/>
  <c r="AD20" i="6"/>
  <c r="AD21" i="6" s="1"/>
  <c r="AD16" i="6"/>
  <c r="AC16" i="6"/>
  <c r="AB16" i="6"/>
  <c r="AA16" i="6"/>
  <c r="Z15" i="6"/>
  <c r="AC13" i="6"/>
  <c r="AB13" i="6"/>
  <c r="AA13" i="6"/>
  <c r="AD12" i="6"/>
  <c r="AD13" i="6" s="1"/>
  <c r="AB4" i="6"/>
  <c r="AB5" i="6" s="1"/>
  <c r="AA4" i="6"/>
  <c r="AD8" i="6"/>
  <c r="AA8" i="6"/>
  <c r="AB8" i="6"/>
  <c r="AC5" i="6"/>
  <c r="AC8" i="6"/>
  <c r="AD4" i="6" l="1"/>
  <c r="AD5" i="6" s="1"/>
  <c r="Z13" i="6"/>
  <c r="Z16" i="6"/>
  <c r="Z24" i="6"/>
  <c r="Z29" i="6"/>
  <c r="Z32" i="6"/>
  <c r="Z21" i="6"/>
  <c r="AA5" i="6"/>
  <c r="Z8" i="6"/>
  <c r="Z5" i="6" l="1"/>
</calcChain>
</file>

<file path=xl/sharedStrings.xml><?xml version="1.0" encoding="utf-8"?>
<sst xmlns="http://schemas.openxmlformats.org/spreadsheetml/2006/main" count="525" uniqueCount="220">
  <si>
    <t>学校</t>
  </si>
  <si>
    <t>国奖</t>
    <phoneticPr fontId="4" type="noConversion"/>
  </si>
  <si>
    <t>特等奖</t>
    <phoneticPr fontId="4" type="noConversion"/>
  </si>
  <si>
    <t>总决赛</t>
    <phoneticPr fontId="4" type="noConversion"/>
  </si>
  <si>
    <t>二等</t>
    <phoneticPr fontId="4" type="noConversion"/>
  </si>
  <si>
    <t>三等</t>
    <phoneticPr fontId="4" type="noConversion"/>
  </si>
  <si>
    <t>成功</t>
    <phoneticPr fontId="4" type="noConversion"/>
  </si>
  <si>
    <t>一等奖</t>
    <phoneticPr fontId="4" type="noConversion"/>
  </si>
  <si>
    <t>比例</t>
    <phoneticPr fontId="4" type="noConversion"/>
  </si>
  <si>
    <t>二等奖</t>
    <phoneticPr fontId="4" type="noConversion"/>
  </si>
  <si>
    <t>二等奖</t>
    <phoneticPr fontId="4" type="noConversion"/>
  </si>
  <si>
    <t>三等奖</t>
    <phoneticPr fontId="4" type="noConversion"/>
  </si>
  <si>
    <t>成功参赛</t>
    <phoneticPr fontId="4" type="noConversion"/>
  </si>
  <si>
    <t>成功参赛</t>
  </si>
  <si>
    <t>A组</t>
  </si>
  <si>
    <t>B组</t>
    <phoneticPr fontId="4" type="noConversion"/>
  </si>
  <si>
    <t>C组</t>
    <phoneticPr fontId="4" type="noConversion"/>
  </si>
  <si>
    <t>团队</t>
    <phoneticPr fontId="4" type="noConversion"/>
  </si>
  <si>
    <t>总分</t>
    <phoneticPr fontId="4" type="noConversion"/>
  </si>
  <si>
    <t>赛区奖</t>
    <phoneticPr fontId="4" type="noConversion"/>
  </si>
  <si>
    <t>国奖</t>
    <phoneticPr fontId="4" type="noConversion"/>
  </si>
  <si>
    <t>合计</t>
    <phoneticPr fontId="4" type="noConversion"/>
  </si>
  <si>
    <t>三等</t>
    <phoneticPr fontId="4" type="noConversion"/>
  </si>
  <si>
    <t>国奖</t>
  </si>
  <si>
    <t>区奖</t>
    <phoneticPr fontId="4" type="noConversion"/>
  </si>
  <si>
    <t>特等</t>
    <phoneticPr fontId="4" type="noConversion"/>
  </si>
  <si>
    <t>一等</t>
    <phoneticPr fontId="4" type="noConversion"/>
  </si>
  <si>
    <t>成功参赛</t>
    <phoneticPr fontId="4" type="noConversion"/>
  </si>
  <si>
    <t>A组</t>
    <phoneticPr fontId="4" type="noConversion"/>
  </si>
  <si>
    <t>比例</t>
  </si>
  <si>
    <t>C组</t>
    <phoneticPr fontId="4" type="noConversion"/>
  </si>
  <si>
    <t>不合格</t>
    <phoneticPr fontId="4" type="noConversion"/>
  </si>
  <si>
    <t>排序</t>
    <phoneticPr fontId="4" type="noConversion"/>
  </si>
  <si>
    <t>排序</t>
  </si>
  <si>
    <t>参赛学校</t>
    <phoneticPr fontId="4" type="noConversion"/>
  </si>
  <si>
    <t>二等奖</t>
    <phoneticPr fontId="2" type="noConversion"/>
  </si>
  <si>
    <t>一等奖</t>
    <phoneticPr fontId="2" type="noConversion"/>
  </si>
  <si>
    <t>特等奖</t>
    <phoneticPr fontId="2" type="noConversion"/>
  </si>
  <si>
    <t>逐梦队</t>
  </si>
  <si>
    <t>学校与团队</t>
    <phoneticPr fontId="4" type="noConversion"/>
  </si>
  <si>
    <t>四川大学-远梦队</t>
  </si>
  <si>
    <t>重庆大学</t>
  </si>
  <si>
    <t>The Rainbow</t>
  </si>
  <si>
    <t>黔南民族师范学院</t>
  </si>
  <si>
    <t>胜羽队</t>
  </si>
  <si>
    <t>成都理工大学</t>
  </si>
  <si>
    <t>四川大学-CET5</t>
  </si>
  <si>
    <t>硫星花园</t>
  </si>
  <si>
    <t>贵州大学</t>
  </si>
  <si>
    <t>Elite</t>
  </si>
  <si>
    <t>成都师范学院</t>
  </si>
  <si>
    <t>西南石油大学-Infinite</t>
  </si>
  <si>
    <t>重庆理工大学</t>
  </si>
  <si>
    <t>火麒麟</t>
  </si>
  <si>
    <t>一二三</t>
  </si>
  <si>
    <t>攀枝花学院</t>
  </si>
  <si>
    <t>西南石油大学-天一队</t>
  </si>
  <si>
    <t xml:space="preserve">重庆大学 </t>
  </si>
  <si>
    <t>花生队</t>
  </si>
  <si>
    <t>CE之焰</t>
  </si>
  <si>
    <t>四川大学</t>
  </si>
  <si>
    <t>西南石油大学-WOW</t>
  </si>
  <si>
    <t>黑齿轮</t>
  </si>
  <si>
    <t>昆明理工大学</t>
  </si>
  <si>
    <t>皮皮虾队</t>
  </si>
  <si>
    <t>四川理工学院</t>
  </si>
  <si>
    <t>西南民族大学-蜗牛</t>
  </si>
  <si>
    <t>Ecotopia</t>
  </si>
  <si>
    <t>云南民族大学</t>
  </si>
  <si>
    <t>硫化轻</t>
  </si>
  <si>
    <t>西南科技大学</t>
  </si>
  <si>
    <t>成都理工大学-柒霖</t>
  </si>
  <si>
    <t>重庆科技学院</t>
  </si>
  <si>
    <t>硫留馏</t>
  </si>
  <si>
    <t>溜溜球</t>
  </si>
  <si>
    <t>西南民族大学</t>
  </si>
  <si>
    <t>西南民族大学-欢乐颂</t>
  </si>
  <si>
    <t xml:space="preserve">重庆科技学院  </t>
  </si>
  <si>
    <t>云扬队</t>
  </si>
  <si>
    <t>大风车</t>
  </si>
  <si>
    <t>西南石油大学</t>
  </si>
  <si>
    <t>四川大学-千行</t>
  </si>
  <si>
    <t>西南大学</t>
  </si>
  <si>
    <t>QE</t>
  </si>
  <si>
    <t>future</t>
  </si>
  <si>
    <t>宜宾学院</t>
  </si>
  <si>
    <t>西南民族大学-乘风破浪</t>
  </si>
  <si>
    <t>硫暗花明</t>
  </si>
  <si>
    <t>海阔天空</t>
  </si>
  <si>
    <t>重庆文理学院</t>
  </si>
  <si>
    <t>西南石油大学-Beyond</t>
  </si>
  <si>
    <t>ACE</t>
  </si>
  <si>
    <t>TEAM 五人行</t>
  </si>
  <si>
    <t>重庆三峡学院</t>
  </si>
  <si>
    <t>四川理工学院-From Behind</t>
  </si>
  <si>
    <t>黑玫瑰</t>
  </si>
  <si>
    <t>兰亭序中序</t>
  </si>
  <si>
    <t>攀枝花学院-五福临门</t>
  </si>
  <si>
    <t>开源截硫</t>
  </si>
  <si>
    <t>葵花</t>
  </si>
  <si>
    <t>宜宾学院-开拓者</t>
  </si>
  <si>
    <t>重庆工商大学</t>
  </si>
  <si>
    <t>守夜人</t>
  </si>
  <si>
    <t>昆明学院</t>
  </si>
  <si>
    <t>昆明学院惟真队</t>
  </si>
  <si>
    <t>重庆交通大学</t>
  </si>
  <si>
    <t>四川大学-景行团队</t>
  </si>
  <si>
    <t xml:space="preserve">重庆工商大学  </t>
  </si>
  <si>
    <t>寸硫不留</t>
  </si>
  <si>
    <t>五大狼</t>
  </si>
  <si>
    <t>四川理工学院-DW</t>
  </si>
  <si>
    <t>斜杠青年</t>
  </si>
  <si>
    <t>毛毛虫</t>
  </si>
  <si>
    <t>重庆第二师范学院</t>
  </si>
  <si>
    <t>四川理工学院-SKY</t>
  </si>
  <si>
    <t>长江师范学院</t>
  </si>
  <si>
    <t>超神小分队</t>
  </si>
  <si>
    <t>硫感F5</t>
  </si>
  <si>
    <t>西南石油大学-B.T.W</t>
  </si>
  <si>
    <t>GALAXY</t>
  </si>
  <si>
    <t>深海怪鱼</t>
  </si>
  <si>
    <t>成都理工大学-水落石出</t>
  </si>
  <si>
    <t>碧水蓝天</t>
  </si>
  <si>
    <t>106439战队</t>
  </si>
  <si>
    <t>攀枝花学院-思意天成</t>
  </si>
  <si>
    <t>S Hunter</t>
  </si>
  <si>
    <t>菜鸟传奇</t>
  </si>
  <si>
    <t>四川大学-monster</t>
  </si>
  <si>
    <t>硫出奇迹</t>
  </si>
  <si>
    <t>FXF</t>
  </si>
  <si>
    <t>四川大学-S-free</t>
  </si>
  <si>
    <t>硫里牛气</t>
  </si>
  <si>
    <t>零度阳光</t>
  </si>
  <si>
    <t>云南大学</t>
  </si>
  <si>
    <t>成都理工大学-F.E.G</t>
  </si>
  <si>
    <t>零零硫</t>
  </si>
  <si>
    <t>马六甲队</t>
  </si>
  <si>
    <t>西南石油大学-UNIQUAC</t>
  </si>
  <si>
    <t xml:space="preserve">重庆文理学院 </t>
  </si>
  <si>
    <t>S-BACK</t>
  </si>
  <si>
    <t>Ant Nest</t>
  </si>
  <si>
    <t>宜宾学院-西南半壁</t>
  </si>
  <si>
    <t>S.T.S</t>
  </si>
  <si>
    <t>日曜战队</t>
  </si>
  <si>
    <t>宜宾学院-王者</t>
  </si>
  <si>
    <t>哈哈哈</t>
  </si>
  <si>
    <t>学霸F5</t>
  </si>
  <si>
    <t>西南石油大学-TNT</t>
  </si>
  <si>
    <t>重庆第二师范学院</t>
    <phoneticPr fontId="4" type="noConversion"/>
  </si>
  <si>
    <t>NIKE</t>
  </si>
  <si>
    <t>第一乐章</t>
  </si>
  <si>
    <t>西南石油大学-RAGE</t>
  </si>
  <si>
    <t>硫光易材</t>
  </si>
  <si>
    <t>飞梦</t>
  </si>
  <si>
    <t>西南石油大学-进击的巨人</t>
  </si>
  <si>
    <t xml:space="preserve">重庆科技学院 </t>
  </si>
  <si>
    <t>硫星雨</t>
  </si>
  <si>
    <t>防火墙</t>
  </si>
  <si>
    <t>四川大学-Cfreak</t>
  </si>
  <si>
    <t>缙云居士</t>
  </si>
  <si>
    <t>烟过无硫</t>
  </si>
  <si>
    <t>四川大学-JOKER</t>
  </si>
  <si>
    <t>众星之子</t>
  </si>
  <si>
    <t>忆随行</t>
  </si>
  <si>
    <t>四川理工学院-Sover</t>
  </si>
  <si>
    <t>一朵玫瑰</t>
  </si>
  <si>
    <t>肆加壹</t>
  </si>
  <si>
    <t>成都理工大学-逆风</t>
  </si>
  <si>
    <t>超梦之队</t>
  </si>
  <si>
    <t xml:space="preserve"> ACE</t>
  </si>
  <si>
    <t>西南石油大学-Mavericks</t>
  </si>
  <si>
    <t>Beauty and Beast</t>
  </si>
  <si>
    <t>B+Y</t>
  </si>
  <si>
    <t>西南科技大学-为人民伏雾</t>
  </si>
  <si>
    <t>changer</t>
  </si>
  <si>
    <t>第一小组</t>
  </si>
  <si>
    <t>成都师范学院-川硫不息</t>
  </si>
  <si>
    <t>Ants</t>
  </si>
  <si>
    <t>Passion</t>
  </si>
  <si>
    <t>四川理工学院-风华正茂</t>
  </si>
  <si>
    <t>super craft</t>
  </si>
  <si>
    <t>成都理工大学-STC</t>
  </si>
  <si>
    <t xml:space="preserve"> 静水流深</t>
  </si>
  <si>
    <t>西南石油大学-Shield</t>
  </si>
  <si>
    <t>NOS</t>
  </si>
  <si>
    <t>西南科技大学-西科治霾小队</t>
  </si>
  <si>
    <t xml:space="preserve">长江师范学院 </t>
  </si>
  <si>
    <t>西南石油大学-S.A.C</t>
  </si>
  <si>
    <t>成都师范学院-Afsvovling团队</t>
  </si>
  <si>
    <t>西南科技大学-斗硫队</t>
  </si>
  <si>
    <t>成都师范学院-JDI硫星</t>
  </si>
  <si>
    <t>成都理工大学-杀硫厂</t>
  </si>
  <si>
    <t>西南赛区</t>
    <phoneticPr fontId="4" type="noConversion"/>
  </si>
  <si>
    <t>拼命三郎</t>
  </si>
  <si>
    <t>三传一反</t>
  </si>
  <si>
    <t>清泉流响</t>
  </si>
  <si>
    <t>MVP</t>
  </si>
  <si>
    <t>Thinkers</t>
  </si>
  <si>
    <t>星光荣耀</t>
  </si>
  <si>
    <t>共产主义接班人</t>
  </si>
  <si>
    <t>畅想队</t>
  </si>
  <si>
    <t>Let me say</t>
  </si>
  <si>
    <t>重庆三峡学院</t>
    <phoneticPr fontId="4" type="noConversion"/>
  </si>
  <si>
    <t>金奖</t>
    <phoneticPr fontId="2" type="noConversion"/>
  </si>
  <si>
    <t>一等奖</t>
    <phoneticPr fontId="2" type="noConversion"/>
  </si>
  <si>
    <t>银奖</t>
    <phoneticPr fontId="2" type="noConversion"/>
  </si>
  <si>
    <t>特等奖</t>
    <phoneticPr fontId="2" type="noConversion"/>
  </si>
  <si>
    <t>一等奖</t>
    <phoneticPr fontId="2" type="noConversion"/>
  </si>
  <si>
    <t>铜奖</t>
    <phoneticPr fontId="2" type="noConversion"/>
  </si>
  <si>
    <t>二等奖</t>
    <phoneticPr fontId="2" type="noConversion"/>
  </si>
  <si>
    <t>单项奖</t>
    <phoneticPr fontId="2" type="noConversion"/>
  </si>
  <si>
    <t>最佳创新奖</t>
    <phoneticPr fontId="2" type="noConversion"/>
  </si>
  <si>
    <t>最佳作品奖</t>
    <phoneticPr fontId="2" type="noConversion"/>
  </si>
  <si>
    <t>最佳表现奖</t>
    <phoneticPr fontId="2" type="noConversion"/>
  </si>
  <si>
    <t>二等奖</t>
    <phoneticPr fontId="4" type="noConversion"/>
  </si>
  <si>
    <t>三等奖</t>
    <phoneticPr fontId="4" type="noConversion"/>
  </si>
  <si>
    <t>一等奖</t>
    <phoneticPr fontId="2" type="noConversion"/>
  </si>
  <si>
    <t>一等奖</t>
    <phoneticPr fontId="2" type="noConversion"/>
  </si>
  <si>
    <t>注</t>
    <phoneticPr fontId="2" type="noConversion"/>
  </si>
  <si>
    <t>第41至49号团队的成绩由赛区补充提交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</si>
</sst>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 x14ac:knownFonts="1">
    <font>
      <sz val="12"/>
      <color theme="1"/>
      <name val="Arial"/>
      <family val="2"/>
      <charset val="134"/>
    </font>
    <font>
      <sz val="10"/>
      <color theme="1"/>
      <name val="Arial Unicode MS"/>
      <family val="2"/>
      <charset val="134"/>
    </font>
    <font>
      <sz val="9"/>
      <name val="Arial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0"/>
      <name val="Arial Unicode MS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indexed="8"/>
      <name val="微软雅黑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E06A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0" fontId="1" fillId="0" borderId="14" xfId="0" applyNumberFormat="1" applyFont="1" applyFill="1" applyBorder="1" applyAlignment="1">
      <alignment horizontal="center" vertical="center"/>
    </xf>
    <xf numFmtId="10" fontId="1" fillId="0" borderId="15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>
      <alignment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2" xfId="0" applyFont="1" applyFill="1" applyBorder="1">
      <alignment vertical="center"/>
    </xf>
    <xf numFmtId="10" fontId="1" fillId="0" borderId="8" xfId="0" applyNumberFormat="1" applyFont="1" applyFill="1" applyBorder="1" applyAlignment="1">
      <alignment horizontal="center" vertical="center"/>
    </xf>
    <xf numFmtId="10" fontId="1" fillId="0" borderId="9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19" xfId="0" applyFont="1" applyFill="1" applyBorder="1">
      <alignment vertical="center"/>
    </xf>
    <xf numFmtId="0" fontId="1" fillId="0" borderId="17" xfId="0" applyFont="1" applyFill="1" applyBorder="1" applyAlignment="1">
      <alignment horizontal="center" vertical="center"/>
    </xf>
    <xf numFmtId="10" fontId="1" fillId="0" borderId="18" xfId="0" applyNumberFormat="1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10" borderId="9" xfId="0" applyFont="1" applyFill="1" applyBorder="1">
      <alignment vertical="center"/>
    </xf>
    <xf numFmtId="0" fontId="1" fillId="10" borderId="12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5" fillId="7" borderId="12" xfId="0" applyFont="1" applyFill="1" applyBorder="1">
      <alignment vertical="center"/>
    </xf>
    <xf numFmtId="0" fontId="1" fillId="10" borderId="17" xfId="0" applyFont="1" applyFill="1" applyBorder="1" applyAlignment="1">
      <alignment horizontal="center" vertical="center"/>
    </xf>
    <xf numFmtId="0" fontId="1" fillId="10" borderId="19" xfId="0" applyFont="1" applyFill="1" applyBorder="1">
      <alignment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2" xfId="0" applyFont="1" applyFill="1" applyBorder="1">
      <alignment vertical="center"/>
    </xf>
    <xf numFmtId="0" fontId="3" fillId="0" borderId="1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176" fontId="3" fillId="4" borderId="8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176" fontId="3" fillId="4" borderId="11" xfId="0" applyNumberFormat="1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left"/>
    </xf>
    <xf numFmtId="0" fontId="3" fillId="0" borderId="11" xfId="0" applyFont="1" applyFill="1" applyBorder="1">
      <alignment vertical="center"/>
    </xf>
    <xf numFmtId="0" fontId="1" fillId="6" borderId="40" xfId="0" applyFont="1" applyFill="1" applyBorder="1" applyAlignment="1">
      <alignment horizontal="center" vertical="center"/>
    </xf>
    <xf numFmtId="0" fontId="1" fillId="6" borderId="41" xfId="0" applyFont="1" applyFill="1" applyBorder="1">
      <alignment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5" xfId="0" applyFont="1" applyFill="1" applyBorder="1">
      <alignment vertical="center"/>
    </xf>
    <xf numFmtId="176" fontId="10" fillId="4" borderId="11" xfId="0" applyNumberFormat="1" applyFont="1" applyFill="1" applyBorder="1" applyAlignment="1">
      <alignment horizontal="right" vertical="center"/>
    </xf>
    <xf numFmtId="176" fontId="3" fillId="4" borderId="11" xfId="0" applyNumberFormat="1" applyFont="1" applyFill="1" applyBorder="1" applyAlignment="1">
      <alignment horizontal="right"/>
    </xf>
    <xf numFmtId="0" fontId="3" fillId="12" borderId="11" xfId="0" applyFont="1" applyFill="1" applyBorder="1" applyAlignment="1">
      <alignment horizontal="left" vertical="center"/>
    </xf>
    <xf numFmtId="0" fontId="3" fillId="12" borderId="11" xfId="0" applyFont="1" applyFill="1" applyBorder="1" applyAlignment="1">
      <alignment horizontal="center" vertical="center" wrapText="1"/>
    </xf>
    <xf numFmtId="176" fontId="3" fillId="12" borderId="11" xfId="0" applyNumberFormat="1" applyFont="1" applyFill="1" applyBorder="1" applyAlignment="1">
      <alignment horizontal="right" vertical="center"/>
    </xf>
    <xf numFmtId="0" fontId="3" fillId="12" borderId="11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3" fillId="0" borderId="23" xfId="0" applyFont="1" applyFill="1" applyBorder="1">
      <alignment vertical="center"/>
    </xf>
    <xf numFmtId="176" fontId="3" fillId="0" borderId="23" xfId="0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9" fillId="0" borderId="11" xfId="0" applyFont="1" applyFill="1" applyBorder="1">
      <alignment vertical="center"/>
    </xf>
    <xf numFmtId="0" fontId="9" fillId="4" borderId="11" xfId="0" applyFont="1" applyFill="1" applyBorder="1" applyAlignment="1">
      <alignment horizontal="center" vertical="center" wrapText="1"/>
    </xf>
    <xf numFmtId="176" fontId="9" fillId="4" borderId="11" xfId="0" applyNumberFormat="1" applyFont="1" applyFill="1" applyBorder="1" applyAlignment="1">
      <alignment horizontal="right" vertical="center"/>
    </xf>
    <xf numFmtId="0" fontId="8" fillId="0" borderId="4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12" borderId="32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7" fillId="13" borderId="3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>
      <alignment vertical="center"/>
    </xf>
    <xf numFmtId="0" fontId="9" fillId="0" borderId="14" xfId="0" applyFont="1" applyFill="1" applyBorder="1" applyAlignment="1">
      <alignment horizontal="center" vertical="center"/>
    </xf>
    <xf numFmtId="176" fontId="9" fillId="4" borderId="14" xfId="0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1" fillId="10" borderId="3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CCFF"/>
      <color rgb="FFFCE06A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9"/>
  <sheetViews>
    <sheetView tabSelected="1" topLeftCell="V1" workbookViewId="0">
      <selection activeCell="AC24" sqref="AC24"/>
    </sheetView>
  </sheetViews>
  <sheetFormatPr defaultColWidth="7.1875" defaultRowHeight="14.6" x14ac:dyDescent="0.35"/>
  <cols>
    <col min="1" max="1" width="3.625" style="3" customWidth="1"/>
    <col min="2" max="2" width="20.625" style="3" customWidth="1"/>
    <col min="3" max="3" width="5.8125" style="3" customWidth="1"/>
    <col min="4" max="4" width="7.625" style="2" customWidth="1"/>
    <col min="5" max="6" width="7.5625" style="2" customWidth="1"/>
    <col min="7" max="7" width="5.1875" style="2" customWidth="1"/>
    <col min="8" max="9" width="14.8125" style="3" customWidth="1"/>
    <col min="10" max="10" width="6.8125" style="3" customWidth="1"/>
    <col min="11" max="11" width="6.375" style="2" customWidth="1"/>
    <col min="12" max="12" width="6.8125" style="2" customWidth="1"/>
    <col min="13" max="13" width="8" style="1" customWidth="1"/>
    <col min="14" max="14" width="5.5625" style="2" customWidth="1"/>
    <col min="15" max="15" width="12.4375" style="89" customWidth="1"/>
    <col min="16" max="16" width="13.1875" style="3" customWidth="1"/>
    <col min="17" max="17" width="6.0625" style="3" customWidth="1"/>
    <col min="18" max="18" width="6.5625" style="3" customWidth="1"/>
    <col min="19" max="19" width="6.375" style="2" customWidth="1"/>
    <col min="20" max="20" width="5.1875" style="2" customWidth="1"/>
    <col min="21" max="22" width="7.1875" style="3"/>
    <col min="23" max="23" width="19.0625" style="3" customWidth="1"/>
    <col min="24" max="24" width="23.9375" style="3" customWidth="1"/>
    <col min="25" max="25" width="5.375" style="3" customWidth="1"/>
    <col min="26" max="16384" width="7.1875" style="3"/>
  </cols>
  <sheetData>
    <row r="1" spans="1:30" ht="15" thickBot="1" x14ac:dyDescent="0.4">
      <c r="A1" s="139" t="s">
        <v>14</v>
      </c>
      <c r="B1" s="140"/>
      <c r="C1" s="140"/>
      <c r="D1" s="140"/>
      <c r="E1" s="140"/>
      <c r="F1" s="141"/>
      <c r="G1" s="139" t="s">
        <v>15</v>
      </c>
      <c r="H1" s="140"/>
      <c r="I1" s="140"/>
      <c r="J1" s="140"/>
      <c r="K1" s="140"/>
      <c r="L1" s="140"/>
      <c r="M1" s="141"/>
      <c r="N1" s="131" t="s">
        <v>30</v>
      </c>
      <c r="O1" s="131"/>
      <c r="P1" s="131"/>
      <c r="Q1" s="131"/>
      <c r="R1" s="131"/>
      <c r="S1" s="132"/>
      <c r="T1" s="52"/>
    </row>
    <row r="2" spans="1:30" s="18" customFormat="1" ht="14.15" thickBot="1" x14ac:dyDescent="0.4">
      <c r="A2" s="53" t="s">
        <v>32</v>
      </c>
      <c r="B2" s="45" t="s">
        <v>39</v>
      </c>
      <c r="C2" s="5" t="s">
        <v>18</v>
      </c>
      <c r="D2" s="45" t="s">
        <v>20</v>
      </c>
      <c r="E2" s="94" t="s">
        <v>19</v>
      </c>
      <c r="F2" s="46" t="s">
        <v>210</v>
      </c>
      <c r="G2" s="4" t="s">
        <v>33</v>
      </c>
      <c r="H2" s="5" t="s">
        <v>0</v>
      </c>
      <c r="I2" s="45" t="s">
        <v>17</v>
      </c>
      <c r="J2" s="5" t="s">
        <v>18</v>
      </c>
      <c r="K2" s="47" t="s">
        <v>20</v>
      </c>
      <c r="L2" s="96" t="s">
        <v>19</v>
      </c>
      <c r="M2" s="6" t="s">
        <v>210</v>
      </c>
      <c r="N2" s="54" t="s">
        <v>33</v>
      </c>
      <c r="O2" s="45" t="s">
        <v>0</v>
      </c>
      <c r="P2" s="45" t="s">
        <v>17</v>
      </c>
      <c r="Q2" s="5" t="s">
        <v>18</v>
      </c>
      <c r="R2" s="45" t="s">
        <v>20</v>
      </c>
      <c r="S2" s="46" t="s">
        <v>19</v>
      </c>
      <c r="U2" s="133" t="s">
        <v>34</v>
      </c>
      <c r="V2" s="134"/>
      <c r="W2" s="135"/>
      <c r="Y2" s="136" t="s">
        <v>192</v>
      </c>
      <c r="Z2" s="137"/>
      <c r="AA2" s="137"/>
      <c r="AB2" s="137"/>
      <c r="AC2" s="137"/>
      <c r="AD2" s="138"/>
    </row>
    <row r="3" spans="1:30" ht="15" thickTop="1" x14ac:dyDescent="0.35">
      <c r="A3" s="48">
        <v>1</v>
      </c>
      <c r="B3" s="55" t="s">
        <v>40</v>
      </c>
      <c r="C3" s="56">
        <v>92.7</v>
      </c>
      <c r="D3" s="57" t="s">
        <v>2</v>
      </c>
      <c r="E3" s="102" t="s">
        <v>203</v>
      </c>
      <c r="F3" s="117"/>
      <c r="G3" s="109">
        <v>1</v>
      </c>
      <c r="H3" s="55" t="s">
        <v>41</v>
      </c>
      <c r="I3" s="58" t="s">
        <v>42</v>
      </c>
      <c r="J3" s="56">
        <v>87.0625</v>
      </c>
      <c r="K3" s="37" t="s">
        <v>7</v>
      </c>
      <c r="L3" s="103" t="s">
        <v>205</v>
      </c>
      <c r="M3" s="118"/>
      <c r="N3" s="60">
        <v>1</v>
      </c>
      <c r="O3" s="15" t="s">
        <v>43</v>
      </c>
      <c r="P3" s="15" t="s">
        <v>44</v>
      </c>
      <c r="Q3" s="61">
        <v>83.6</v>
      </c>
      <c r="R3" s="62" t="s">
        <v>9</v>
      </c>
      <c r="S3" s="107" t="s">
        <v>204</v>
      </c>
      <c r="T3" s="3"/>
      <c r="U3" s="122" t="s">
        <v>28</v>
      </c>
      <c r="V3" s="19">
        <v>1</v>
      </c>
      <c r="W3" s="20" t="s">
        <v>45</v>
      </c>
      <c r="Y3" s="125" t="s">
        <v>1</v>
      </c>
      <c r="Z3" s="7" t="s">
        <v>21</v>
      </c>
      <c r="AA3" s="7" t="s">
        <v>3</v>
      </c>
      <c r="AB3" s="7" t="s">
        <v>4</v>
      </c>
      <c r="AC3" s="7" t="s">
        <v>5</v>
      </c>
      <c r="AD3" s="8" t="s">
        <v>6</v>
      </c>
    </row>
    <row r="4" spans="1:30" x14ac:dyDescent="0.35">
      <c r="A4" s="63">
        <v>2</v>
      </c>
      <c r="B4" s="64" t="s">
        <v>46</v>
      </c>
      <c r="C4" s="65">
        <v>92.516666666666666</v>
      </c>
      <c r="D4" s="62" t="s">
        <v>9</v>
      </c>
      <c r="E4" s="106" t="s">
        <v>204</v>
      </c>
      <c r="F4" s="66"/>
      <c r="G4" s="67">
        <v>2</v>
      </c>
      <c r="H4" s="68" t="s">
        <v>41</v>
      </c>
      <c r="I4" s="69" t="s">
        <v>47</v>
      </c>
      <c r="J4" s="65">
        <v>86.224999999999994</v>
      </c>
      <c r="K4" s="71" t="s">
        <v>11</v>
      </c>
      <c r="L4" s="101"/>
      <c r="M4" s="34"/>
      <c r="N4" s="36">
        <v>2</v>
      </c>
      <c r="O4" s="64" t="s">
        <v>48</v>
      </c>
      <c r="P4" s="69" t="s">
        <v>49</v>
      </c>
      <c r="Q4" s="65">
        <v>82.8</v>
      </c>
      <c r="R4" s="62" t="s">
        <v>9</v>
      </c>
      <c r="S4" s="107" t="s">
        <v>204</v>
      </c>
      <c r="T4" s="3"/>
      <c r="U4" s="123"/>
      <c r="V4" s="21">
        <v>2</v>
      </c>
      <c r="W4" s="22" t="s">
        <v>50</v>
      </c>
      <c r="Y4" s="126"/>
      <c r="Z4" s="9">
        <f>Z12+Z20+Z28</f>
        <v>129</v>
      </c>
      <c r="AA4" s="9">
        <f t="shared" ref="AA4:AB4" si="0">AA12+AA20+AA28</f>
        <v>6</v>
      </c>
      <c r="AB4" s="9">
        <f t="shared" si="0"/>
        <v>25</v>
      </c>
      <c r="AC4" s="9">
        <f>AC12+AC20+AC28</f>
        <v>33</v>
      </c>
      <c r="AD4" s="10">
        <f>Z4-AA4-AB4-AC4</f>
        <v>65</v>
      </c>
    </row>
    <row r="5" spans="1:30" ht="15" thickBot="1" x14ac:dyDescent="0.4">
      <c r="A5" s="63">
        <v>3</v>
      </c>
      <c r="B5" s="68" t="s">
        <v>51</v>
      </c>
      <c r="C5" s="65">
        <v>92.11666666666666</v>
      </c>
      <c r="D5" s="59" t="s">
        <v>7</v>
      </c>
      <c r="E5" s="98" t="s">
        <v>37</v>
      </c>
      <c r="F5" s="66" t="s">
        <v>211</v>
      </c>
      <c r="G5" s="67">
        <v>3</v>
      </c>
      <c r="H5" s="68" t="s">
        <v>52</v>
      </c>
      <c r="I5" s="69" t="s">
        <v>53</v>
      </c>
      <c r="J5" s="65">
        <v>85.837499999999991</v>
      </c>
      <c r="K5" s="59" t="s">
        <v>7</v>
      </c>
      <c r="L5" s="98" t="s">
        <v>206</v>
      </c>
      <c r="M5" s="34" t="s">
        <v>212</v>
      </c>
      <c r="N5" s="36">
        <v>3</v>
      </c>
      <c r="O5" s="64" t="s">
        <v>48</v>
      </c>
      <c r="P5" s="69" t="s">
        <v>54</v>
      </c>
      <c r="Q5" s="65">
        <v>82.5</v>
      </c>
      <c r="R5" s="71" t="s">
        <v>11</v>
      </c>
      <c r="S5" s="66"/>
      <c r="T5" s="3"/>
      <c r="U5" s="123"/>
      <c r="V5" s="21">
        <v>3</v>
      </c>
      <c r="W5" s="22" t="s">
        <v>55</v>
      </c>
      <c r="Y5" s="11" t="s">
        <v>8</v>
      </c>
      <c r="Z5" s="12">
        <f>SUM(AA5:AD5)</f>
        <v>1</v>
      </c>
      <c r="AA5" s="12">
        <f>AA4/$Z4</f>
        <v>4.6511627906976744E-2</v>
      </c>
      <c r="AB5" s="12">
        <f t="shared" ref="AB5:AD5" si="1">AB4/$Z4</f>
        <v>0.19379844961240311</v>
      </c>
      <c r="AC5" s="12">
        <f t="shared" si="1"/>
        <v>0.2558139534883721</v>
      </c>
      <c r="AD5" s="13">
        <f t="shared" si="1"/>
        <v>0.50387596899224807</v>
      </c>
    </row>
    <row r="6" spans="1:30" x14ac:dyDescent="0.35">
      <c r="A6" s="63">
        <v>4</v>
      </c>
      <c r="B6" s="68" t="s">
        <v>56</v>
      </c>
      <c r="C6" s="65">
        <v>92.016666666666666</v>
      </c>
      <c r="D6" s="62" t="s">
        <v>9</v>
      </c>
      <c r="E6" s="106" t="s">
        <v>36</v>
      </c>
      <c r="F6" s="66"/>
      <c r="G6" s="67">
        <v>4</v>
      </c>
      <c r="H6" s="68" t="s">
        <v>57</v>
      </c>
      <c r="I6" s="69" t="s">
        <v>58</v>
      </c>
      <c r="J6" s="65">
        <v>85</v>
      </c>
      <c r="K6" s="71" t="s">
        <v>11</v>
      </c>
      <c r="L6" s="101"/>
      <c r="M6" s="34"/>
      <c r="N6" s="36">
        <v>4</v>
      </c>
      <c r="O6" s="16" t="s">
        <v>43</v>
      </c>
      <c r="P6" s="16" t="s">
        <v>59</v>
      </c>
      <c r="Q6" s="72">
        <v>81.7</v>
      </c>
      <c r="R6" s="71" t="s">
        <v>11</v>
      </c>
      <c r="S6" s="70"/>
      <c r="T6" s="3"/>
      <c r="U6" s="123"/>
      <c r="V6" s="21">
        <v>4</v>
      </c>
      <c r="W6" s="22" t="s">
        <v>60</v>
      </c>
      <c r="Y6" s="127" t="s">
        <v>24</v>
      </c>
      <c r="Z6" s="23" t="s">
        <v>21</v>
      </c>
      <c r="AA6" s="23" t="s">
        <v>25</v>
      </c>
      <c r="AB6" s="23" t="s">
        <v>26</v>
      </c>
      <c r="AC6" s="23" t="s">
        <v>4</v>
      </c>
      <c r="AD6" s="24" t="s">
        <v>5</v>
      </c>
    </row>
    <row r="7" spans="1:30" x14ac:dyDescent="0.4">
      <c r="A7" s="63">
        <v>5</v>
      </c>
      <c r="B7" s="68" t="s">
        <v>61</v>
      </c>
      <c r="C7" s="65">
        <v>90.333333333333343</v>
      </c>
      <c r="D7" s="71" t="s">
        <v>11</v>
      </c>
      <c r="E7" s="101"/>
      <c r="F7" s="34"/>
      <c r="G7" s="67">
        <v>5</v>
      </c>
      <c r="H7" s="68" t="s">
        <v>52</v>
      </c>
      <c r="I7" s="69" t="s">
        <v>62</v>
      </c>
      <c r="J7" s="65">
        <v>84.8125</v>
      </c>
      <c r="K7" s="71" t="s">
        <v>11</v>
      </c>
      <c r="L7" s="101"/>
      <c r="M7" s="34"/>
      <c r="N7" s="36">
        <v>5</v>
      </c>
      <c r="O7" s="73" t="s">
        <v>63</v>
      </c>
      <c r="P7" s="69" t="s">
        <v>64</v>
      </c>
      <c r="Q7" s="65">
        <v>81.5</v>
      </c>
      <c r="R7" s="62" t="s">
        <v>9</v>
      </c>
      <c r="S7" s="66"/>
      <c r="T7" s="3"/>
      <c r="U7" s="123"/>
      <c r="V7" s="21">
        <v>5</v>
      </c>
      <c r="W7" s="22" t="s">
        <v>65</v>
      </c>
      <c r="Y7" s="126"/>
      <c r="Z7" s="9">
        <f>SUM(AA7:AD7)</f>
        <v>64</v>
      </c>
      <c r="AA7" s="9">
        <f>AA15+AA23+AA31</f>
        <v>8</v>
      </c>
      <c r="AB7" s="9">
        <f t="shared" ref="AB7:AD7" si="2">AB15+AB23+AB31</f>
        <v>22</v>
      </c>
      <c r="AC7" s="9">
        <f t="shared" si="2"/>
        <v>34</v>
      </c>
      <c r="AD7" s="9">
        <f t="shared" si="2"/>
        <v>0</v>
      </c>
    </row>
    <row r="8" spans="1:30" ht="15" thickBot="1" x14ac:dyDescent="0.4">
      <c r="A8" s="63">
        <v>6</v>
      </c>
      <c r="B8" s="68" t="s">
        <v>66</v>
      </c>
      <c r="C8" s="65">
        <v>90.15</v>
      </c>
      <c r="D8" s="62" t="s">
        <v>9</v>
      </c>
      <c r="E8" s="98" t="s">
        <v>37</v>
      </c>
      <c r="F8" s="66" t="s">
        <v>213</v>
      </c>
      <c r="G8" s="67">
        <v>6</v>
      </c>
      <c r="H8" s="68" t="s">
        <v>41</v>
      </c>
      <c r="I8" s="69" t="s">
        <v>67</v>
      </c>
      <c r="J8" s="65">
        <v>84.462500000000006</v>
      </c>
      <c r="K8" s="62" t="s">
        <v>9</v>
      </c>
      <c r="L8" s="106" t="s">
        <v>207</v>
      </c>
      <c r="M8" s="34"/>
      <c r="N8" s="36">
        <v>6</v>
      </c>
      <c r="O8" s="64" t="s">
        <v>68</v>
      </c>
      <c r="P8" s="69" t="s">
        <v>69</v>
      </c>
      <c r="Q8" s="65">
        <v>77.599999999999994</v>
      </c>
      <c r="R8" s="62" t="s">
        <v>9</v>
      </c>
      <c r="S8" s="107" t="s">
        <v>204</v>
      </c>
      <c r="T8" s="3"/>
      <c r="U8" s="123"/>
      <c r="V8" s="21">
        <v>6</v>
      </c>
      <c r="W8" s="39" t="s">
        <v>70</v>
      </c>
      <c r="Y8" s="11" t="s">
        <v>8</v>
      </c>
      <c r="Z8" s="12">
        <f>SUM(AA8:AD8)</f>
        <v>0.49612403100775193</v>
      </c>
      <c r="AA8" s="12">
        <f>AA7/$Z4</f>
        <v>6.2015503875968991E-2</v>
      </c>
      <c r="AB8" s="12">
        <f t="shared" ref="AB8:AD8" si="3">AB7/$Z4</f>
        <v>0.17054263565891473</v>
      </c>
      <c r="AC8" s="12">
        <f t="shared" si="3"/>
        <v>0.26356589147286824</v>
      </c>
      <c r="AD8" s="13">
        <f t="shared" si="3"/>
        <v>0</v>
      </c>
    </row>
    <row r="9" spans="1:30" ht="15" thickBot="1" x14ac:dyDescent="0.45">
      <c r="A9" s="63">
        <v>7</v>
      </c>
      <c r="B9" s="68" t="s">
        <v>71</v>
      </c>
      <c r="C9" s="65">
        <v>89.15</v>
      </c>
      <c r="D9" s="71" t="s">
        <v>11</v>
      </c>
      <c r="E9" s="97"/>
      <c r="F9" s="66"/>
      <c r="G9" s="67">
        <v>7</v>
      </c>
      <c r="H9" s="68" t="s">
        <v>72</v>
      </c>
      <c r="I9" s="69" t="s">
        <v>73</v>
      </c>
      <c r="J9" s="65">
        <v>83.699999999999989</v>
      </c>
      <c r="K9" s="59" t="s">
        <v>7</v>
      </c>
      <c r="L9" s="104" t="s">
        <v>208</v>
      </c>
      <c r="M9" s="34"/>
      <c r="N9" s="36">
        <v>7</v>
      </c>
      <c r="O9" s="73" t="s">
        <v>63</v>
      </c>
      <c r="P9" s="69" t="s">
        <v>74</v>
      </c>
      <c r="Q9" s="65">
        <v>76.5</v>
      </c>
      <c r="R9" s="71" t="s">
        <v>11</v>
      </c>
      <c r="S9" s="107" t="s">
        <v>36</v>
      </c>
      <c r="T9" s="3"/>
      <c r="U9" s="123"/>
      <c r="V9" s="21">
        <v>7</v>
      </c>
      <c r="W9" s="22" t="s">
        <v>75</v>
      </c>
    </row>
    <row r="10" spans="1:30" ht="15" thickBot="1" x14ac:dyDescent="0.45">
      <c r="A10" s="63">
        <v>8</v>
      </c>
      <c r="B10" s="68" t="s">
        <v>76</v>
      </c>
      <c r="C10" s="65">
        <v>88.61666666666666</v>
      </c>
      <c r="D10" s="71" t="s">
        <v>11</v>
      </c>
      <c r="E10" s="97"/>
      <c r="F10" s="66"/>
      <c r="G10" s="67">
        <v>8</v>
      </c>
      <c r="H10" s="68" t="s">
        <v>77</v>
      </c>
      <c r="I10" s="69" t="s">
        <v>78</v>
      </c>
      <c r="J10" s="65">
        <v>83.375</v>
      </c>
      <c r="K10" s="62" t="s">
        <v>9</v>
      </c>
      <c r="L10" s="106" t="s">
        <v>207</v>
      </c>
      <c r="M10" s="34"/>
      <c r="N10" s="36">
        <v>8</v>
      </c>
      <c r="O10" s="73" t="s">
        <v>63</v>
      </c>
      <c r="P10" s="69" t="s">
        <v>79</v>
      </c>
      <c r="Q10" s="65">
        <v>75.099999999999994</v>
      </c>
      <c r="R10" s="71" t="s">
        <v>11</v>
      </c>
      <c r="S10" s="70"/>
      <c r="T10" s="3"/>
      <c r="U10" s="123"/>
      <c r="V10" s="21">
        <v>8</v>
      </c>
      <c r="W10" s="22" t="s">
        <v>80</v>
      </c>
      <c r="Y10" s="128" t="s">
        <v>28</v>
      </c>
      <c r="Z10" s="129"/>
      <c r="AA10" s="129"/>
      <c r="AB10" s="129"/>
      <c r="AC10" s="129"/>
      <c r="AD10" s="130"/>
    </row>
    <row r="11" spans="1:30" ht="15" thickBot="1" x14ac:dyDescent="0.4">
      <c r="A11" s="63">
        <v>9</v>
      </c>
      <c r="B11" s="68" t="s">
        <v>81</v>
      </c>
      <c r="C11" s="65">
        <v>88.38333333333334</v>
      </c>
      <c r="D11" s="71" t="s">
        <v>11</v>
      </c>
      <c r="E11" s="97"/>
      <c r="F11" s="66"/>
      <c r="G11" s="67">
        <v>9</v>
      </c>
      <c r="H11" s="68" t="s">
        <v>82</v>
      </c>
      <c r="I11" s="69" t="s">
        <v>83</v>
      </c>
      <c r="J11" s="65">
        <v>83.15</v>
      </c>
      <c r="K11" s="71" t="s">
        <v>11</v>
      </c>
      <c r="L11" s="101"/>
      <c r="M11" s="34"/>
      <c r="N11" s="36">
        <v>9</v>
      </c>
      <c r="O11" s="64" t="s">
        <v>48</v>
      </c>
      <c r="P11" s="69" t="s">
        <v>84</v>
      </c>
      <c r="Q11" s="65">
        <v>74.5</v>
      </c>
      <c r="R11" s="71" t="s">
        <v>11</v>
      </c>
      <c r="S11" s="14"/>
      <c r="T11" s="3"/>
      <c r="U11" s="124"/>
      <c r="V11" s="27">
        <v>9</v>
      </c>
      <c r="W11" s="28" t="s">
        <v>85</v>
      </c>
      <c r="Y11" s="127" t="s">
        <v>23</v>
      </c>
      <c r="Z11" s="7" t="s">
        <v>21</v>
      </c>
      <c r="AA11" s="7" t="s">
        <v>3</v>
      </c>
      <c r="AB11" s="7" t="s">
        <v>4</v>
      </c>
      <c r="AC11" s="7" t="s">
        <v>5</v>
      </c>
      <c r="AD11" s="8" t="s">
        <v>6</v>
      </c>
    </row>
    <row r="12" spans="1:30" ht="15" thickTop="1" x14ac:dyDescent="0.4">
      <c r="A12" s="63">
        <v>10</v>
      </c>
      <c r="B12" s="68" t="s">
        <v>86</v>
      </c>
      <c r="C12" s="65">
        <v>87.966666666666669</v>
      </c>
      <c r="D12" s="71" t="s">
        <v>11</v>
      </c>
      <c r="E12" s="97"/>
      <c r="F12" s="66"/>
      <c r="G12" s="67">
        <v>10</v>
      </c>
      <c r="H12" s="68" t="s">
        <v>41</v>
      </c>
      <c r="I12" s="69" t="s">
        <v>87</v>
      </c>
      <c r="J12" s="65">
        <v>82</v>
      </c>
      <c r="K12" s="71" t="s">
        <v>11</v>
      </c>
      <c r="L12" s="101"/>
      <c r="M12" s="34"/>
      <c r="N12" s="36">
        <v>10</v>
      </c>
      <c r="O12" s="73" t="s">
        <v>63</v>
      </c>
      <c r="P12" s="69" t="s">
        <v>88</v>
      </c>
      <c r="Q12" s="65">
        <v>74.3</v>
      </c>
      <c r="R12" s="71" t="s">
        <v>11</v>
      </c>
      <c r="S12" s="14"/>
      <c r="T12" s="3"/>
      <c r="U12" s="142" t="s">
        <v>15</v>
      </c>
      <c r="V12" s="25">
        <v>1</v>
      </c>
      <c r="W12" s="32" t="s">
        <v>89</v>
      </c>
      <c r="Y12" s="126"/>
      <c r="Z12" s="9">
        <v>45</v>
      </c>
      <c r="AA12" s="9">
        <v>2</v>
      </c>
      <c r="AB12" s="9">
        <v>9</v>
      </c>
      <c r="AC12" s="9">
        <v>11</v>
      </c>
      <c r="AD12" s="10">
        <f>Z12-AA12-AB12-AC12</f>
        <v>23</v>
      </c>
    </row>
    <row r="13" spans="1:30" ht="15" thickBot="1" x14ac:dyDescent="0.4">
      <c r="A13" s="63">
        <v>11</v>
      </c>
      <c r="B13" s="68" t="s">
        <v>90</v>
      </c>
      <c r="C13" s="65">
        <v>87.200000000000017</v>
      </c>
      <c r="D13" s="71" t="s">
        <v>11</v>
      </c>
      <c r="E13" s="97"/>
      <c r="F13" s="66"/>
      <c r="G13" s="67">
        <v>11</v>
      </c>
      <c r="H13" s="68" t="s">
        <v>52</v>
      </c>
      <c r="I13" s="69" t="s">
        <v>91</v>
      </c>
      <c r="J13" s="65">
        <v>81.95</v>
      </c>
      <c r="K13" s="62" t="s">
        <v>9</v>
      </c>
      <c r="L13" s="106" t="s">
        <v>207</v>
      </c>
      <c r="M13" s="34"/>
      <c r="N13" s="36">
        <v>11</v>
      </c>
      <c r="O13" s="64" t="s">
        <v>48</v>
      </c>
      <c r="P13" s="69" t="s">
        <v>92</v>
      </c>
      <c r="Q13" s="65">
        <v>72.8</v>
      </c>
      <c r="R13" s="71" t="s">
        <v>11</v>
      </c>
      <c r="S13" s="14"/>
      <c r="T13" s="3"/>
      <c r="U13" s="142"/>
      <c r="V13" s="26">
        <v>2</v>
      </c>
      <c r="W13" s="33" t="s">
        <v>93</v>
      </c>
      <c r="Y13" s="29" t="s">
        <v>29</v>
      </c>
      <c r="Z13" s="30">
        <f>SUM(AA13:AD13)</f>
        <v>1</v>
      </c>
      <c r="AA13" s="30">
        <f>AA12/$Z12</f>
        <v>4.4444444444444446E-2</v>
      </c>
      <c r="AB13" s="30">
        <f t="shared" ref="AB13:AD13" si="4">AB12/$Z12</f>
        <v>0.2</v>
      </c>
      <c r="AC13" s="30">
        <f t="shared" si="4"/>
        <v>0.24444444444444444</v>
      </c>
      <c r="AD13" s="31">
        <f t="shared" si="4"/>
        <v>0.51111111111111107</v>
      </c>
    </row>
    <row r="14" spans="1:30" ht="16.649999999999999" customHeight="1" thickTop="1" x14ac:dyDescent="0.35">
      <c r="A14" s="63">
        <v>12</v>
      </c>
      <c r="B14" s="68" t="s">
        <v>94</v>
      </c>
      <c r="C14" s="65">
        <v>87.1</v>
      </c>
      <c r="D14" s="62" t="s">
        <v>9</v>
      </c>
      <c r="E14" s="106" t="s">
        <v>36</v>
      </c>
      <c r="F14" s="66"/>
      <c r="G14" s="67">
        <v>12</v>
      </c>
      <c r="H14" s="68" t="s">
        <v>52</v>
      </c>
      <c r="I14" s="69" t="s">
        <v>95</v>
      </c>
      <c r="J14" s="65">
        <v>81.737499999999997</v>
      </c>
      <c r="K14" s="71" t="s">
        <v>11</v>
      </c>
      <c r="L14" s="101"/>
      <c r="M14" s="34"/>
      <c r="N14" s="36">
        <v>12</v>
      </c>
      <c r="O14" s="64" t="s">
        <v>48</v>
      </c>
      <c r="P14" s="69" t="s">
        <v>96</v>
      </c>
      <c r="Q14" s="65">
        <v>72.599999999999994</v>
      </c>
      <c r="R14" s="71" t="s">
        <v>11</v>
      </c>
      <c r="S14" s="17"/>
      <c r="T14" s="3"/>
      <c r="U14" s="142"/>
      <c r="V14" s="26">
        <v>3</v>
      </c>
      <c r="W14" s="33" t="s">
        <v>52</v>
      </c>
      <c r="Y14" s="127" t="s">
        <v>24</v>
      </c>
      <c r="Z14" s="23" t="s">
        <v>21</v>
      </c>
      <c r="AA14" s="23" t="s">
        <v>25</v>
      </c>
      <c r="AB14" s="23" t="s">
        <v>26</v>
      </c>
      <c r="AC14" s="23" t="s">
        <v>4</v>
      </c>
      <c r="AD14" s="24" t="s">
        <v>5</v>
      </c>
    </row>
    <row r="15" spans="1:30" x14ac:dyDescent="0.4">
      <c r="A15" s="63">
        <v>13</v>
      </c>
      <c r="B15" s="68" t="s">
        <v>97</v>
      </c>
      <c r="C15" s="65">
        <v>86.6</v>
      </c>
      <c r="D15" s="71" t="s">
        <v>215</v>
      </c>
      <c r="E15" s="101"/>
      <c r="F15" s="34"/>
      <c r="G15" s="67">
        <v>13</v>
      </c>
      <c r="H15" s="68" t="s">
        <v>82</v>
      </c>
      <c r="I15" s="69" t="s">
        <v>98</v>
      </c>
      <c r="J15" s="65">
        <v>81.6875</v>
      </c>
      <c r="K15" s="62" t="s">
        <v>9</v>
      </c>
      <c r="L15" s="98" t="s">
        <v>37</v>
      </c>
      <c r="M15" s="34"/>
      <c r="N15" s="36">
        <v>13</v>
      </c>
      <c r="O15" s="73" t="s">
        <v>63</v>
      </c>
      <c r="P15" s="69" t="s">
        <v>99</v>
      </c>
      <c r="Q15" s="65">
        <v>72.400000000000006</v>
      </c>
      <c r="R15" s="71" t="s">
        <v>11</v>
      </c>
      <c r="S15" s="17"/>
      <c r="T15" s="3"/>
      <c r="U15" s="142"/>
      <c r="V15" s="26">
        <v>4</v>
      </c>
      <c r="W15" s="33" t="s">
        <v>72</v>
      </c>
      <c r="Y15" s="126"/>
      <c r="Z15" s="9">
        <f>SUM(AA15:AC15)</f>
        <v>27</v>
      </c>
      <c r="AA15" s="9">
        <v>3</v>
      </c>
      <c r="AB15" s="9">
        <v>8</v>
      </c>
      <c r="AC15" s="9">
        <v>16</v>
      </c>
      <c r="AD15" s="10">
        <v>0</v>
      </c>
    </row>
    <row r="16" spans="1:30" ht="15" thickBot="1" x14ac:dyDescent="0.4">
      <c r="A16" s="63">
        <v>14</v>
      </c>
      <c r="B16" s="68" t="s">
        <v>100</v>
      </c>
      <c r="C16" s="65">
        <v>86.15</v>
      </c>
      <c r="D16" s="62" t="s">
        <v>9</v>
      </c>
      <c r="E16" s="106" t="s">
        <v>217</v>
      </c>
      <c r="F16" s="66"/>
      <c r="G16" s="67">
        <v>14</v>
      </c>
      <c r="H16" s="68" t="s">
        <v>101</v>
      </c>
      <c r="I16" s="69" t="s">
        <v>102</v>
      </c>
      <c r="J16" s="65">
        <v>81.662499999999994</v>
      </c>
      <c r="K16" s="62" t="s">
        <v>9</v>
      </c>
      <c r="L16" s="99"/>
      <c r="M16" s="110"/>
      <c r="N16" s="36">
        <v>14</v>
      </c>
      <c r="O16" s="44" t="s">
        <v>103</v>
      </c>
      <c r="P16" s="51" t="s">
        <v>104</v>
      </c>
      <c r="Q16" s="72">
        <v>70.7</v>
      </c>
      <c r="R16" s="62" t="s">
        <v>9</v>
      </c>
      <c r="S16" s="107" t="s">
        <v>204</v>
      </c>
      <c r="T16" s="3"/>
      <c r="U16" s="142"/>
      <c r="V16" s="26">
        <v>5</v>
      </c>
      <c r="W16" s="33" t="s">
        <v>105</v>
      </c>
      <c r="Y16" s="11" t="s">
        <v>8</v>
      </c>
      <c r="Z16" s="12">
        <f>SUM(AA16:AD16)</f>
        <v>0.60000000000000009</v>
      </c>
      <c r="AA16" s="12">
        <f>AA15/$Z12</f>
        <v>6.6666666666666666E-2</v>
      </c>
      <c r="AB16" s="12">
        <f t="shared" ref="AB16:AD16" si="5">AB15/$Z12</f>
        <v>0.17777777777777778</v>
      </c>
      <c r="AC16" s="12">
        <f t="shared" si="5"/>
        <v>0.35555555555555557</v>
      </c>
      <c r="AD16" s="13">
        <f t="shared" si="5"/>
        <v>0</v>
      </c>
    </row>
    <row r="17" spans="1:30" ht="15" thickBot="1" x14ac:dyDescent="0.4">
      <c r="A17" s="63">
        <v>15</v>
      </c>
      <c r="B17" s="68" t="s">
        <v>106</v>
      </c>
      <c r="C17" s="65">
        <v>85.866666666666674</v>
      </c>
      <c r="D17" s="71" t="s">
        <v>11</v>
      </c>
      <c r="E17" s="97"/>
      <c r="F17" s="66"/>
      <c r="G17" s="67">
        <v>15</v>
      </c>
      <c r="H17" s="68" t="s">
        <v>107</v>
      </c>
      <c r="I17" s="69" t="s">
        <v>108</v>
      </c>
      <c r="J17" s="65">
        <v>80.775000000000006</v>
      </c>
      <c r="K17" s="59" t="s">
        <v>7</v>
      </c>
      <c r="L17" s="105" t="s">
        <v>37</v>
      </c>
      <c r="M17" s="110"/>
      <c r="N17" s="36">
        <v>15</v>
      </c>
      <c r="O17" s="44" t="s">
        <v>43</v>
      </c>
      <c r="P17" s="51" t="s">
        <v>109</v>
      </c>
      <c r="Q17" s="72">
        <v>70.5</v>
      </c>
      <c r="R17" s="71" t="s">
        <v>11</v>
      </c>
      <c r="S17" s="17"/>
      <c r="T17" s="3"/>
      <c r="U17" s="142"/>
      <c r="V17" s="26">
        <v>6</v>
      </c>
      <c r="W17" s="33" t="s">
        <v>101</v>
      </c>
    </row>
    <row r="18" spans="1:30" ht="15" thickBot="1" x14ac:dyDescent="0.4">
      <c r="A18" s="63">
        <v>16</v>
      </c>
      <c r="B18" s="68" t="s">
        <v>110</v>
      </c>
      <c r="C18" s="65">
        <v>85.35</v>
      </c>
      <c r="D18" s="71" t="s">
        <v>11</v>
      </c>
      <c r="E18" s="97"/>
      <c r="F18" s="66"/>
      <c r="G18" s="67">
        <v>16</v>
      </c>
      <c r="H18" s="64" t="s">
        <v>101</v>
      </c>
      <c r="I18" s="69" t="s">
        <v>111</v>
      </c>
      <c r="J18" s="65">
        <v>80.612499999999997</v>
      </c>
      <c r="K18" s="71" t="s">
        <v>11</v>
      </c>
      <c r="L18" s="101"/>
      <c r="M18" s="34"/>
      <c r="N18" s="36">
        <v>16</v>
      </c>
      <c r="O18" s="16" t="s">
        <v>43</v>
      </c>
      <c r="P18" s="16" t="s">
        <v>112</v>
      </c>
      <c r="Q18" s="72">
        <v>68.400000000000006</v>
      </c>
      <c r="R18" s="71" t="s">
        <v>11</v>
      </c>
      <c r="S18" s="17"/>
      <c r="T18" s="3"/>
      <c r="U18" s="142"/>
      <c r="V18" s="26">
        <v>7</v>
      </c>
      <c r="W18" s="33" t="s">
        <v>113</v>
      </c>
      <c r="Y18" s="144" t="s">
        <v>15</v>
      </c>
      <c r="Z18" s="145"/>
      <c r="AA18" s="145"/>
      <c r="AB18" s="145"/>
      <c r="AC18" s="145"/>
      <c r="AD18" s="146"/>
    </row>
    <row r="19" spans="1:30" x14ac:dyDescent="0.35">
      <c r="A19" s="63">
        <v>17</v>
      </c>
      <c r="B19" s="68" t="s">
        <v>114</v>
      </c>
      <c r="C19" s="65">
        <v>85.283333333333331</v>
      </c>
      <c r="D19" s="71" t="s">
        <v>11</v>
      </c>
      <c r="E19" s="97"/>
      <c r="F19" s="66"/>
      <c r="G19" s="67">
        <v>17</v>
      </c>
      <c r="H19" s="68" t="s">
        <v>115</v>
      </c>
      <c r="I19" s="69" t="s">
        <v>116</v>
      </c>
      <c r="J19" s="65">
        <v>80.487499999999997</v>
      </c>
      <c r="K19" s="71" t="s">
        <v>11</v>
      </c>
      <c r="L19" s="101"/>
      <c r="M19" s="34"/>
      <c r="N19" s="36">
        <v>17</v>
      </c>
      <c r="O19" s="16" t="s">
        <v>43</v>
      </c>
      <c r="P19" s="16" t="s">
        <v>117</v>
      </c>
      <c r="Q19" s="72">
        <v>66.5</v>
      </c>
      <c r="R19" s="74" t="s">
        <v>27</v>
      </c>
      <c r="S19" s="108" t="s">
        <v>209</v>
      </c>
      <c r="T19" s="3"/>
      <c r="U19" s="142"/>
      <c r="V19" s="26">
        <v>8</v>
      </c>
      <c r="W19" s="33" t="s">
        <v>41</v>
      </c>
      <c r="Y19" s="127" t="s">
        <v>23</v>
      </c>
      <c r="Z19" s="7" t="s">
        <v>21</v>
      </c>
      <c r="AA19" s="7" t="s">
        <v>3</v>
      </c>
      <c r="AB19" s="7" t="s">
        <v>4</v>
      </c>
      <c r="AC19" s="7" t="s">
        <v>5</v>
      </c>
      <c r="AD19" s="8" t="s">
        <v>6</v>
      </c>
    </row>
    <row r="20" spans="1:30" x14ac:dyDescent="0.4">
      <c r="A20" s="63">
        <v>18</v>
      </c>
      <c r="B20" s="68" t="s">
        <v>118</v>
      </c>
      <c r="C20" s="65">
        <v>84.95</v>
      </c>
      <c r="D20" s="71" t="s">
        <v>11</v>
      </c>
      <c r="E20" s="97"/>
      <c r="F20" s="66"/>
      <c r="G20" s="67">
        <v>18</v>
      </c>
      <c r="H20" s="68" t="s">
        <v>72</v>
      </c>
      <c r="I20" s="69" t="s">
        <v>119</v>
      </c>
      <c r="J20" s="65">
        <v>80.412499999999994</v>
      </c>
      <c r="K20" s="71" t="s">
        <v>11</v>
      </c>
      <c r="L20" s="101"/>
      <c r="M20" s="34"/>
      <c r="N20" s="36">
        <v>18</v>
      </c>
      <c r="O20" s="73" t="s">
        <v>63</v>
      </c>
      <c r="P20" s="69" t="s">
        <v>120</v>
      </c>
      <c r="Q20" s="65">
        <v>65.8</v>
      </c>
      <c r="R20" s="74" t="s">
        <v>27</v>
      </c>
      <c r="S20" s="108" t="s">
        <v>35</v>
      </c>
      <c r="T20" s="3"/>
      <c r="U20" s="142"/>
      <c r="V20" s="26">
        <v>9</v>
      </c>
      <c r="W20" s="33" t="s">
        <v>115</v>
      </c>
      <c r="Y20" s="126"/>
      <c r="Z20" s="9">
        <v>49</v>
      </c>
      <c r="AA20" s="9">
        <v>4</v>
      </c>
      <c r="AB20" s="9">
        <v>10</v>
      </c>
      <c r="AC20" s="9">
        <v>11</v>
      </c>
      <c r="AD20" s="10">
        <f>Z20-AA20-AB20-AC20</f>
        <v>24</v>
      </c>
    </row>
    <row r="21" spans="1:30" ht="15" thickBot="1" x14ac:dyDescent="0.4">
      <c r="A21" s="63">
        <v>19</v>
      </c>
      <c r="B21" s="68" t="s">
        <v>121</v>
      </c>
      <c r="C21" s="65">
        <v>84.783333333333331</v>
      </c>
      <c r="D21" s="62" t="s">
        <v>214</v>
      </c>
      <c r="E21" s="106" t="s">
        <v>216</v>
      </c>
      <c r="F21" s="34"/>
      <c r="G21" s="67">
        <v>19</v>
      </c>
      <c r="H21" s="68" t="s">
        <v>89</v>
      </c>
      <c r="I21" s="69" t="s">
        <v>122</v>
      </c>
      <c r="J21" s="65">
        <v>80.3125</v>
      </c>
      <c r="K21" s="62" t="s">
        <v>9</v>
      </c>
      <c r="L21" s="106" t="s">
        <v>36</v>
      </c>
      <c r="M21" s="34"/>
      <c r="N21" s="36">
        <v>19</v>
      </c>
      <c r="O21" s="44" t="s">
        <v>43</v>
      </c>
      <c r="P21" s="51" t="s">
        <v>123</v>
      </c>
      <c r="Q21" s="72">
        <v>64.8</v>
      </c>
      <c r="R21" s="74" t="s">
        <v>27</v>
      </c>
      <c r="S21" s="108" t="s">
        <v>35</v>
      </c>
      <c r="T21" s="3"/>
      <c r="U21" s="143"/>
      <c r="V21" s="40">
        <v>10</v>
      </c>
      <c r="W21" s="41" t="s">
        <v>82</v>
      </c>
      <c r="Y21" s="29" t="s">
        <v>8</v>
      </c>
      <c r="Z21" s="30">
        <f>SUM(AA21:AD21)</f>
        <v>1</v>
      </c>
      <c r="AA21" s="30">
        <f>AA20/$Z20</f>
        <v>8.1632653061224483E-2</v>
      </c>
      <c r="AB21" s="30">
        <f t="shared" ref="AB21:AD21" si="6">AB20/$Z20</f>
        <v>0.20408163265306123</v>
      </c>
      <c r="AC21" s="30">
        <f t="shared" si="6"/>
        <v>0.22448979591836735</v>
      </c>
      <c r="AD21" s="31">
        <f t="shared" si="6"/>
        <v>0.48979591836734693</v>
      </c>
    </row>
    <row r="22" spans="1:30" ht="15" thickTop="1" x14ac:dyDescent="0.35">
      <c r="A22" s="63">
        <v>20</v>
      </c>
      <c r="B22" s="68" t="s">
        <v>124</v>
      </c>
      <c r="C22" s="65">
        <v>84.7</v>
      </c>
      <c r="D22" s="62" t="s">
        <v>214</v>
      </c>
      <c r="E22" s="106" t="s">
        <v>36</v>
      </c>
      <c r="F22" s="34"/>
      <c r="G22" s="67">
        <v>20</v>
      </c>
      <c r="H22" s="68" t="s">
        <v>82</v>
      </c>
      <c r="I22" s="69" t="s">
        <v>125</v>
      </c>
      <c r="J22" s="65">
        <v>78.762500000000003</v>
      </c>
      <c r="K22" s="71" t="s">
        <v>11</v>
      </c>
      <c r="L22" s="101"/>
      <c r="M22" s="34"/>
      <c r="N22" s="36">
        <v>20</v>
      </c>
      <c r="O22" s="16" t="s">
        <v>43</v>
      </c>
      <c r="P22" s="16" t="s">
        <v>126</v>
      </c>
      <c r="Q22" s="72">
        <v>63.3</v>
      </c>
      <c r="R22" s="74" t="s">
        <v>27</v>
      </c>
      <c r="S22" s="66"/>
      <c r="T22" s="3"/>
      <c r="U22" s="147" t="s">
        <v>16</v>
      </c>
      <c r="V22" s="75">
        <v>1</v>
      </c>
      <c r="W22" s="76" t="s">
        <v>63</v>
      </c>
      <c r="Y22" s="127" t="s">
        <v>24</v>
      </c>
      <c r="Z22" s="23" t="s">
        <v>21</v>
      </c>
      <c r="AA22" s="23" t="s">
        <v>25</v>
      </c>
      <c r="AB22" s="23" t="s">
        <v>26</v>
      </c>
      <c r="AC22" s="23" t="s">
        <v>4</v>
      </c>
      <c r="AD22" s="24" t="s">
        <v>5</v>
      </c>
    </row>
    <row r="23" spans="1:30" x14ac:dyDescent="0.35">
      <c r="A23" s="63">
        <v>21</v>
      </c>
      <c r="B23" s="68" t="s">
        <v>127</v>
      </c>
      <c r="C23" s="65">
        <v>84.58</v>
      </c>
      <c r="D23" s="16" t="s">
        <v>27</v>
      </c>
      <c r="E23" s="100" t="s">
        <v>209</v>
      </c>
      <c r="F23" s="66"/>
      <c r="G23" s="67">
        <v>21</v>
      </c>
      <c r="H23" s="68" t="s">
        <v>82</v>
      </c>
      <c r="I23" s="69" t="s">
        <v>128</v>
      </c>
      <c r="J23" s="65">
        <v>78.537500000000009</v>
      </c>
      <c r="K23" s="16" t="s">
        <v>27</v>
      </c>
      <c r="L23" s="100" t="s">
        <v>209</v>
      </c>
      <c r="M23" s="34"/>
      <c r="N23" s="36">
        <v>21</v>
      </c>
      <c r="O23" s="64" t="s">
        <v>48</v>
      </c>
      <c r="P23" s="69" t="s">
        <v>129</v>
      </c>
      <c r="Q23" s="65">
        <v>62.8</v>
      </c>
      <c r="R23" s="74" t="s">
        <v>27</v>
      </c>
      <c r="S23" s="70"/>
      <c r="T23" s="3"/>
      <c r="U23" s="148"/>
      <c r="V23" s="42">
        <v>2</v>
      </c>
      <c r="W23" s="43" t="s">
        <v>48</v>
      </c>
      <c r="Y23" s="126"/>
      <c r="Z23" s="9">
        <f>SUM(AA23:AD23)</f>
        <v>28</v>
      </c>
      <c r="AA23" s="9">
        <v>5</v>
      </c>
      <c r="AB23" s="9">
        <v>8</v>
      </c>
      <c r="AC23" s="9">
        <v>15</v>
      </c>
      <c r="AD23" s="10">
        <v>0</v>
      </c>
    </row>
    <row r="24" spans="1:30" ht="15" thickBot="1" x14ac:dyDescent="0.4">
      <c r="A24" s="63">
        <v>22</v>
      </c>
      <c r="B24" s="68" t="s">
        <v>130</v>
      </c>
      <c r="C24" s="65">
        <v>84.483333333333348</v>
      </c>
      <c r="D24" s="16" t="s">
        <v>27</v>
      </c>
      <c r="E24" s="100" t="s">
        <v>35</v>
      </c>
      <c r="F24" s="66"/>
      <c r="G24" s="67">
        <v>22</v>
      </c>
      <c r="H24" s="68" t="s">
        <v>72</v>
      </c>
      <c r="I24" s="69" t="s">
        <v>131</v>
      </c>
      <c r="J24" s="65">
        <v>78.424999999999997</v>
      </c>
      <c r="K24" s="71" t="s">
        <v>11</v>
      </c>
      <c r="M24" s="34"/>
      <c r="N24" s="36">
        <v>22</v>
      </c>
      <c r="O24" s="16" t="s">
        <v>43</v>
      </c>
      <c r="P24" s="16" t="s">
        <v>132</v>
      </c>
      <c r="Q24" s="72">
        <v>61</v>
      </c>
      <c r="R24" s="74" t="s">
        <v>27</v>
      </c>
      <c r="S24" s="70"/>
      <c r="T24" s="3"/>
      <c r="U24" s="148"/>
      <c r="V24" s="42">
        <v>3</v>
      </c>
      <c r="W24" s="43" t="s">
        <v>133</v>
      </c>
      <c r="Y24" s="11" t="s">
        <v>8</v>
      </c>
      <c r="Z24" s="12">
        <f>SUM(AA24:AD24)</f>
        <v>0.5714285714285714</v>
      </c>
      <c r="AA24" s="12">
        <f>AA23/$Z20</f>
        <v>0.10204081632653061</v>
      </c>
      <c r="AB24" s="12">
        <f t="shared" ref="AB24:AD24" si="7">AB23/$Z20</f>
        <v>0.16326530612244897</v>
      </c>
      <c r="AC24" s="12">
        <f t="shared" si="7"/>
        <v>0.30612244897959184</v>
      </c>
      <c r="AD24" s="13">
        <f t="shared" si="7"/>
        <v>0</v>
      </c>
    </row>
    <row r="25" spans="1:30" ht="17.25" customHeight="1" thickBot="1" x14ac:dyDescent="0.4">
      <c r="A25" s="63">
        <v>23</v>
      </c>
      <c r="B25" s="68" t="s">
        <v>134</v>
      </c>
      <c r="C25" s="65">
        <v>83.666666666666671</v>
      </c>
      <c r="D25" s="16" t="s">
        <v>27</v>
      </c>
      <c r="E25" s="100" t="s">
        <v>35</v>
      </c>
      <c r="F25" s="66"/>
      <c r="G25" s="67">
        <v>23</v>
      </c>
      <c r="H25" s="68" t="s">
        <v>72</v>
      </c>
      <c r="I25" s="69" t="s">
        <v>135</v>
      </c>
      <c r="J25" s="65">
        <v>78.275000000000006</v>
      </c>
      <c r="K25" s="16" t="s">
        <v>27</v>
      </c>
      <c r="L25" s="100" t="s">
        <v>35</v>
      </c>
      <c r="M25" s="34"/>
      <c r="N25" s="36">
        <v>23</v>
      </c>
      <c r="O25" s="64" t="s">
        <v>133</v>
      </c>
      <c r="P25" s="69" t="s">
        <v>136</v>
      </c>
      <c r="Q25" s="65">
        <v>60.1</v>
      </c>
      <c r="R25" s="62" t="s">
        <v>9</v>
      </c>
      <c r="S25" s="107" t="s">
        <v>204</v>
      </c>
      <c r="T25" s="3"/>
      <c r="U25" s="148"/>
      <c r="V25" s="42">
        <v>4</v>
      </c>
      <c r="W25" s="43" t="s">
        <v>68</v>
      </c>
    </row>
    <row r="26" spans="1:30" ht="15" thickBot="1" x14ac:dyDescent="0.45">
      <c r="A26" s="63">
        <v>24</v>
      </c>
      <c r="B26" s="68" t="s">
        <v>137</v>
      </c>
      <c r="C26" s="65">
        <v>83.216666666666669</v>
      </c>
      <c r="D26" s="16" t="s">
        <v>27</v>
      </c>
      <c r="E26" s="100" t="s">
        <v>35</v>
      </c>
      <c r="F26" s="66"/>
      <c r="G26" s="67">
        <v>24</v>
      </c>
      <c r="H26" s="64" t="s">
        <v>138</v>
      </c>
      <c r="I26" s="69" t="s">
        <v>139</v>
      </c>
      <c r="J26" s="65">
        <v>78.25</v>
      </c>
      <c r="K26" s="16" t="s">
        <v>27</v>
      </c>
      <c r="L26" s="100" t="s">
        <v>35</v>
      </c>
      <c r="M26" s="34"/>
      <c r="N26" s="36">
        <v>24</v>
      </c>
      <c r="O26" s="73" t="s">
        <v>63</v>
      </c>
      <c r="P26" s="69" t="s">
        <v>140</v>
      </c>
      <c r="Q26" s="65">
        <v>59.5</v>
      </c>
      <c r="R26" s="74" t="s">
        <v>27</v>
      </c>
      <c r="S26" s="70"/>
      <c r="T26" s="3"/>
      <c r="U26" s="148"/>
      <c r="V26" s="42">
        <v>5</v>
      </c>
      <c r="W26" s="43" t="s">
        <v>103</v>
      </c>
      <c r="Y26" s="150" t="s">
        <v>16</v>
      </c>
      <c r="Z26" s="151"/>
      <c r="AA26" s="151"/>
      <c r="AB26" s="151"/>
      <c r="AC26" s="151"/>
      <c r="AD26" s="152"/>
    </row>
    <row r="27" spans="1:30" ht="15" thickBot="1" x14ac:dyDescent="0.4">
      <c r="A27" s="63">
        <v>25</v>
      </c>
      <c r="B27" s="68" t="s">
        <v>141</v>
      </c>
      <c r="C27" s="65">
        <v>82.416666666666671</v>
      </c>
      <c r="D27" s="16" t="s">
        <v>27</v>
      </c>
      <c r="E27" s="100" t="s">
        <v>35</v>
      </c>
      <c r="F27" s="66"/>
      <c r="G27" s="67">
        <v>25</v>
      </c>
      <c r="H27" s="64" t="s">
        <v>113</v>
      </c>
      <c r="I27" s="69" t="s">
        <v>142</v>
      </c>
      <c r="J27" s="65">
        <v>78.162500000000009</v>
      </c>
      <c r="K27" s="16" t="s">
        <v>27</v>
      </c>
      <c r="L27" s="100" t="s">
        <v>35</v>
      </c>
      <c r="M27" s="34"/>
      <c r="N27" s="36">
        <v>25</v>
      </c>
      <c r="O27" s="64" t="s">
        <v>48</v>
      </c>
      <c r="P27" s="69" t="s">
        <v>143</v>
      </c>
      <c r="Q27" s="65">
        <v>56</v>
      </c>
      <c r="R27" s="74" t="s">
        <v>27</v>
      </c>
      <c r="S27" s="66"/>
      <c r="T27" s="3"/>
      <c r="U27" s="149"/>
      <c r="V27" s="77">
        <v>6</v>
      </c>
      <c r="W27" s="78" t="s">
        <v>43</v>
      </c>
      <c r="Y27" s="127" t="s">
        <v>23</v>
      </c>
      <c r="Z27" s="7" t="s">
        <v>21</v>
      </c>
      <c r="AA27" s="7" t="s">
        <v>3</v>
      </c>
      <c r="AB27" s="7" t="s">
        <v>4</v>
      </c>
      <c r="AC27" s="7" t="s">
        <v>5</v>
      </c>
      <c r="AD27" s="8" t="s">
        <v>6</v>
      </c>
    </row>
    <row r="28" spans="1:30" x14ac:dyDescent="0.35">
      <c r="A28" s="63">
        <v>26</v>
      </c>
      <c r="B28" s="68" t="s">
        <v>144</v>
      </c>
      <c r="C28" s="65">
        <v>81.650000000000006</v>
      </c>
      <c r="D28" s="16" t="s">
        <v>27</v>
      </c>
      <c r="E28" s="100" t="s">
        <v>35</v>
      </c>
      <c r="F28" s="66"/>
      <c r="G28" s="67">
        <v>26</v>
      </c>
      <c r="H28" s="64" t="s">
        <v>115</v>
      </c>
      <c r="I28" s="69" t="s">
        <v>145</v>
      </c>
      <c r="J28" s="65">
        <v>77.400000000000006</v>
      </c>
      <c r="K28" s="62" t="s">
        <v>9</v>
      </c>
      <c r="L28" s="106" t="s">
        <v>36</v>
      </c>
      <c r="M28" s="34"/>
      <c r="N28" s="36">
        <v>26</v>
      </c>
      <c r="O28" s="64" t="s">
        <v>48</v>
      </c>
      <c r="P28" s="69" t="s">
        <v>146</v>
      </c>
      <c r="Q28" s="65">
        <v>52.4</v>
      </c>
      <c r="R28" s="74" t="s">
        <v>27</v>
      </c>
      <c r="S28" s="70"/>
      <c r="T28" s="3"/>
      <c r="Y28" s="126"/>
      <c r="Z28" s="9">
        <v>35</v>
      </c>
      <c r="AA28" s="9">
        <v>0</v>
      </c>
      <c r="AB28" s="9">
        <v>6</v>
      </c>
      <c r="AC28" s="9">
        <v>11</v>
      </c>
      <c r="AD28" s="10">
        <f>Z28-AA28-AB28-AC28</f>
        <v>18</v>
      </c>
    </row>
    <row r="29" spans="1:30" ht="15" thickBot="1" x14ac:dyDescent="0.45">
      <c r="A29" s="63">
        <v>27</v>
      </c>
      <c r="B29" s="68" t="s">
        <v>147</v>
      </c>
      <c r="C29" s="65">
        <v>81.61666666666666</v>
      </c>
      <c r="D29" s="16" t="s">
        <v>27</v>
      </c>
      <c r="E29" s="100" t="s">
        <v>35</v>
      </c>
      <c r="F29" s="66"/>
      <c r="G29" s="67">
        <v>27</v>
      </c>
      <c r="H29" s="64" t="s">
        <v>148</v>
      </c>
      <c r="I29" s="69" t="s">
        <v>149</v>
      </c>
      <c r="J29" s="65">
        <v>77.337500000000006</v>
      </c>
      <c r="K29" s="62" t="s">
        <v>9</v>
      </c>
      <c r="L29" s="106" t="s">
        <v>36</v>
      </c>
      <c r="M29" s="34"/>
      <c r="N29" s="36">
        <v>27</v>
      </c>
      <c r="O29" s="73" t="s">
        <v>63</v>
      </c>
      <c r="P29" s="69" t="s">
        <v>150</v>
      </c>
      <c r="Q29" s="65">
        <v>48.5</v>
      </c>
      <c r="R29" s="74" t="s">
        <v>27</v>
      </c>
      <c r="S29" s="70"/>
      <c r="T29" s="3"/>
      <c r="Y29" s="29" t="s">
        <v>29</v>
      </c>
      <c r="Z29" s="30">
        <f>SUM(AA29:AD29)</f>
        <v>1</v>
      </c>
      <c r="AA29" s="30">
        <f>AA28/$Z28</f>
        <v>0</v>
      </c>
      <c r="AB29" s="30">
        <f t="shared" ref="AB29:AD29" si="8">AB28/$Z28</f>
        <v>0.17142857142857143</v>
      </c>
      <c r="AC29" s="30">
        <f t="shared" si="8"/>
        <v>0.31428571428571428</v>
      </c>
      <c r="AD29" s="31">
        <f t="shared" si="8"/>
        <v>0.51428571428571423</v>
      </c>
    </row>
    <row r="30" spans="1:30" ht="15" thickTop="1" x14ac:dyDescent="0.35">
      <c r="A30" s="63">
        <v>28</v>
      </c>
      <c r="B30" s="68" t="s">
        <v>151</v>
      </c>
      <c r="C30" s="79">
        <v>81.433333333333337</v>
      </c>
      <c r="D30" s="16" t="s">
        <v>27</v>
      </c>
      <c r="E30" s="100" t="s">
        <v>35</v>
      </c>
      <c r="F30" s="66"/>
      <c r="G30" s="67">
        <v>28</v>
      </c>
      <c r="H30" s="68" t="s">
        <v>82</v>
      </c>
      <c r="I30" s="69" t="s">
        <v>152</v>
      </c>
      <c r="J30" s="65">
        <v>77.012500000000003</v>
      </c>
      <c r="K30" s="16" t="s">
        <v>27</v>
      </c>
      <c r="L30" s="100" t="s">
        <v>209</v>
      </c>
      <c r="M30" s="34"/>
      <c r="N30" s="36">
        <v>28</v>
      </c>
      <c r="O30" s="64" t="s">
        <v>48</v>
      </c>
      <c r="P30" s="69" t="s">
        <v>153</v>
      </c>
      <c r="Q30" s="65">
        <v>47.9</v>
      </c>
      <c r="R30" s="74" t="s">
        <v>27</v>
      </c>
      <c r="S30" s="70"/>
      <c r="T30" s="3"/>
      <c r="Y30" s="127" t="s">
        <v>24</v>
      </c>
      <c r="Z30" s="23" t="s">
        <v>21</v>
      </c>
      <c r="AA30" s="23" t="s">
        <v>25</v>
      </c>
      <c r="AB30" s="23" t="s">
        <v>26</v>
      </c>
      <c r="AC30" s="23" t="s">
        <v>4</v>
      </c>
      <c r="AD30" s="24" t="s">
        <v>22</v>
      </c>
    </row>
    <row r="31" spans="1:30" x14ac:dyDescent="0.35">
      <c r="A31" s="63">
        <v>29</v>
      </c>
      <c r="B31" s="68" t="s">
        <v>154</v>
      </c>
      <c r="C31" s="79">
        <v>81.383333333333326</v>
      </c>
      <c r="D31" s="16" t="s">
        <v>27</v>
      </c>
      <c r="E31" s="100" t="s">
        <v>35</v>
      </c>
      <c r="F31" s="66"/>
      <c r="G31" s="67">
        <v>29</v>
      </c>
      <c r="H31" s="64" t="s">
        <v>155</v>
      </c>
      <c r="I31" s="69" t="s">
        <v>156</v>
      </c>
      <c r="J31" s="65">
        <v>77</v>
      </c>
      <c r="K31" s="16" t="s">
        <v>27</v>
      </c>
      <c r="L31" s="100" t="s">
        <v>35</v>
      </c>
      <c r="M31" s="34"/>
      <c r="N31" s="36">
        <v>29</v>
      </c>
      <c r="O31" s="64" t="s">
        <v>48</v>
      </c>
      <c r="P31" s="69" t="s">
        <v>157</v>
      </c>
      <c r="Q31" s="65">
        <v>47.2</v>
      </c>
      <c r="R31" s="74" t="s">
        <v>27</v>
      </c>
      <c r="S31" s="70"/>
      <c r="T31" s="3"/>
      <c r="Y31" s="126"/>
      <c r="Z31" s="9">
        <f>SUM(AA31:AC31)</f>
        <v>9</v>
      </c>
      <c r="AA31" s="9">
        <v>0</v>
      </c>
      <c r="AB31" s="9">
        <v>6</v>
      </c>
      <c r="AC31" s="9">
        <v>3</v>
      </c>
      <c r="AD31" s="10">
        <v>0</v>
      </c>
    </row>
    <row r="32" spans="1:30" ht="15" thickBot="1" x14ac:dyDescent="0.45">
      <c r="A32" s="63">
        <v>30</v>
      </c>
      <c r="B32" s="38" t="s">
        <v>158</v>
      </c>
      <c r="C32" s="72">
        <v>80.166666666666657</v>
      </c>
      <c r="D32" s="16" t="s">
        <v>27</v>
      </c>
      <c r="E32" s="100" t="s">
        <v>35</v>
      </c>
      <c r="F32" s="66"/>
      <c r="G32" s="67">
        <v>30</v>
      </c>
      <c r="H32" s="68" t="s">
        <v>82</v>
      </c>
      <c r="I32" s="69" t="s">
        <v>159</v>
      </c>
      <c r="J32" s="65">
        <v>76.625</v>
      </c>
      <c r="K32" s="16" t="s">
        <v>27</v>
      </c>
      <c r="L32" s="100" t="s">
        <v>35</v>
      </c>
      <c r="M32" s="34"/>
      <c r="N32" s="36">
        <v>30</v>
      </c>
      <c r="O32" s="64" t="s">
        <v>48</v>
      </c>
      <c r="P32" s="69" t="s">
        <v>160</v>
      </c>
      <c r="Q32" s="80">
        <v>46.5</v>
      </c>
      <c r="R32" s="74" t="s">
        <v>27</v>
      </c>
      <c r="S32" s="70"/>
      <c r="T32" s="3"/>
      <c r="Y32" s="11" t="s">
        <v>8</v>
      </c>
      <c r="Z32" s="12">
        <f>SUM(AA32:AD32)</f>
        <v>0.25714285714285712</v>
      </c>
      <c r="AA32" s="12">
        <f>AA31/$Z28</f>
        <v>0</v>
      </c>
      <c r="AB32" s="12">
        <f t="shared" ref="AB32:AD32" si="9">AB31/$Z28</f>
        <v>0.17142857142857143</v>
      </c>
      <c r="AC32" s="12">
        <f t="shared" si="9"/>
        <v>8.5714285714285715E-2</v>
      </c>
      <c r="AD32" s="13">
        <f t="shared" si="9"/>
        <v>0</v>
      </c>
    </row>
    <row r="33" spans="1:20" x14ac:dyDescent="0.35">
      <c r="A33" s="63">
        <v>31</v>
      </c>
      <c r="B33" s="74" t="s">
        <v>161</v>
      </c>
      <c r="C33" s="72">
        <v>79.316666666666663</v>
      </c>
      <c r="D33" s="16" t="s">
        <v>27</v>
      </c>
      <c r="E33" s="100" t="s">
        <v>35</v>
      </c>
      <c r="F33" s="66"/>
      <c r="G33" s="67">
        <v>31</v>
      </c>
      <c r="H33" s="74" t="s">
        <v>105</v>
      </c>
      <c r="I33" s="16" t="s">
        <v>162</v>
      </c>
      <c r="J33" s="65">
        <v>76.137500000000003</v>
      </c>
      <c r="K33" s="62" t="s">
        <v>10</v>
      </c>
      <c r="L33" s="106" t="s">
        <v>36</v>
      </c>
      <c r="M33" s="34"/>
      <c r="N33" s="36">
        <v>31</v>
      </c>
      <c r="O33" s="64" t="s">
        <v>48</v>
      </c>
      <c r="P33" s="69" t="s">
        <v>163</v>
      </c>
      <c r="Q33" s="65">
        <v>45.5</v>
      </c>
      <c r="R33" s="74" t="s">
        <v>27</v>
      </c>
      <c r="S33" s="70"/>
      <c r="T33" s="3"/>
    </row>
    <row r="34" spans="1:20" x14ac:dyDescent="0.35">
      <c r="A34" s="63">
        <v>32</v>
      </c>
      <c r="B34" s="74" t="s">
        <v>164</v>
      </c>
      <c r="C34" s="72">
        <v>78.55</v>
      </c>
      <c r="D34" s="16" t="s">
        <v>27</v>
      </c>
      <c r="E34" s="100" t="s">
        <v>35</v>
      </c>
      <c r="F34" s="66"/>
      <c r="G34" s="67">
        <v>32</v>
      </c>
      <c r="H34" s="74" t="s">
        <v>101</v>
      </c>
      <c r="I34" s="16" t="s">
        <v>165</v>
      </c>
      <c r="J34" s="65">
        <v>74.787499999999994</v>
      </c>
      <c r="K34" s="16" t="s">
        <v>27</v>
      </c>
      <c r="L34" s="100" t="s">
        <v>209</v>
      </c>
      <c r="M34" s="34"/>
      <c r="N34" s="36">
        <v>32</v>
      </c>
      <c r="O34" s="64" t="s">
        <v>48</v>
      </c>
      <c r="P34" s="69" t="s">
        <v>166</v>
      </c>
      <c r="Q34" s="65">
        <v>45</v>
      </c>
      <c r="R34" s="74" t="s">
        <v>27</v>
      </c>
      <c r="S34" s="66"/>
      <c r="T34" s="3"/>
    </row>
    <row r="35" spans="1:20" x14ac:dyDescent="0.35">
      <c r="A35" s="63">
        <v>33</v>
      </c>
      <c r="B35" s="74" t="s">
        <v>167</v>
      </c>
      <c r="C35" s="72">
        <v>76.516666666666666</v>
      </c>
      <c r="D35" s="16" t="s">
        <v>27</v>
      </c>
      <c r="E35" s="100" t="s">
        <v>35</v>
      </c>
      <c r="F35" s="66"/>
      <c r="G35" s="67">
        <v>33</v>
      </c>
      <c r="H35" s="74" t="s">
        <v>93</v>
      </c>
      <c r="I35" s="16" t="s">
        <v>168</v>
      </c>
      <c r="J35" s="65">
        <v>74.6875</v>
      </c>
      <c r="K35" s="62" t="s">
        <v>10</v>
      </c>
      <c r="L35" s="106" t="s">
        <v>36</v>
      </c>
      <c r="M35" s="34"/>
      <c r="N35" s="36">
        <v>33</v>
      </c>
      <c r="O35" s="64" t="s">
        <v>48</v>
      </c>
      <c r="P35" s="69" t="s">
        <v>169</v>
      </c>
      <c r="Q35" s="65">
        <v>44</v>
      </c>
      <c r="R35" s="74" t="s">
        <v>27</v>
      </c>
      <c r="S35" s="70"/>
      <c r="T35" s="3"/>
    </row>
    <row r="36" spans="1:20" x14ac:dyDescent="0.35">
      <c r="A36" s="63">
        <v>34</v>
      </c>
      <c r="B36" s="74" t="s">
        <v>170</v>
      </c>
      <c r="C36" s="72">
        <v>76.48333333333332</v>
      </c>
      <c r="D36" s="16" t="s">
        <v>27</v>
      </c>
      <c r="E36" s="100" t="s">
        <v>35</v>
      </c>
      <c r="F36" s="66"/>
      <c r="G36" s="67">
        <v>34</v>
      </c>
      <c r="H36" s="74" t="s">
        <v>89</v>
      </c>
      <c r="I36" s="16" t="s">
        <v>171</v>
      </c>
      <c r="J36" s="65">
        <v>74.674999999999997</v>
      </c>
      <c r="K36" s="16" t="s">
        <v>27</v>
      </c>
      <c r="L36" s="100" t="s">
        <v>209</v>
      </c>
      <c r="M36" s="34"/>
      <c r="N36" s="36">
        <v>34</v>
      </c>
      <c r="O36" s="64" t="s">
        <v>48</v>
      </c>
      <c r="P36" s="69" t="s">
        <v>172</v>
      </c>
      <c r="Q36" s="65">
        <v>42.7</v>
      </c>
      <c r="R36" s="74" t="s">
        <v>27</v>
      </c>
      <c r="S36" s="70"/>
      <c r="T36" s="3"/>
    </row>
    <row r="37" spans="1:20" x14ac:dyDescent="0.35">
      <c r="A37" s="63">
        <v>35</v>
      </c>
      <c r="B37" s="74" t="s">
        <v>173</v>
      </c>
      <c r="C37" s="72">
        <v>76.25</v>
      </c>
      <c r="D37" s="62" t="s">
        <v>9</v>
      </c>
      <c r="E37" s="106" t="s">
        <v>36</v>
      </c>
      <c r="F37" s="66"/>
      <c r="G37" s="67">
        <v>35</v>
      </c>
      <c r="H37" s="74" t="s">
        <v>93</v>
      </c>
      <c r="I37" s="16" t="s">
        <v>174</v>
      </c>
      <c r="J37" s="65">
        <v>74.375</v>
      </c>
      <c r="K37" s="16" t="s">
        <v>27</v>
      </c>
      <c r="L37" s="100" t="s">
        <v>35</v>
      </c>
      <c r="M37" s="34"/>
      <c r="N37" s="36">
        <v>35</v>
      </c>
      <c r="O37" s="64" t="s">
        <v>48</v>
      </c>
      <c r="P37" s="69" t="s">
        <v>175</v>
      </c>
      <c r="Q37" s="65">
        <v>42</v>
      </c>
      <c r="R37" s="74" t="s">
        <v>27</v>
      </c>
      <c r="S37" s="70"/>
      <c r="T37" s="3"/>
    </row>
    <row r="38" spans="1:20" x14ac:dyDescent="0.35">
      <c r="A38" s="63">
        <v>36</v>
      </c>
      <c r="B38" s="74" t="s">
        <v>176</v>
      </c>
      <c r="C38" s="72">
        <v>76.233333333333334</v>
      </c>
      <c r="D38" s="62" t="s">
        <v>9</v>
      </c>
      <c r="E38" s="106" t="s">
        <v>36</v>
      </c>
      <c r="F38" s="66"/>
      <c r="G38" s="67">
        <v>36</v>
      </c>
      <c r="H38" s="74" t="s">
        <v>82</v>
      </c>
      <c r="I38" s="16" t="s">
        <v>177</v>
      </c>
      <c r="J38" s="65">
        <v>74.362499999999997</v>
      </c>
      <c r="K38" s="16" t="s">
        <v>27</v>
      </c>
      <c r="L38" s="100" t="s">
        <v>35</v>
      </c>
      <c r="M38" s="34"/>
      <c r="N38" s="36">
        <v>36</v>
      </c>
      <c r="O38" s="81" t="s">
        <v>48</v>
      </c>
      <c r="P38" s="82" t="s">
        <v>178</v>
      </c>
      <c r="Q38" s="83">
        <v>28.9</v>
      </c>
      <c r="R38" s="84" t="s">
        <v>31</v>
      </c>
      <c r="S38" s="85"/>
      <c r="T38" s="3"/>
    </row>
    <row r="39" spans="1:20" x14ac:dyDescent="0.35">
      <c r="A39" s="63">
        <v>37</v>
      </c>
      <c r="B39" s="74" t="s">
        <v>179</v>
      </c>
      <c r="C39" s="72">
        <v>76</v>
      </c>
      <c r="D39" s="16" t="s">
        <v>27</v>
      </c>
      <c r="E39" s="100" t="s">
        <v>209</v>
      </c>
      <c r="F39" s="66"/>
      <c r="G39" s="67">
        <v>37</v>
      </c>
      <c r="H39" s="74" t="s">
        <v>72</v>
      </c>
      <c r="I39" s="16" t="s">
        <v>180</v>
      </c>
      <c r="J39" s="65">
        <v>74.224999999999994</v>
      </c>
      <c r="K39" s="16" t="s">
        <v>27</v>
      </c>
      <c r="L39" s="100" t="s">
        <v>35</v>
      </c>
      <c r="M39" s="34"/>
      <c r="T39" s="3"/>
    </row>
    <row r="40" spans="1:20" x14ac:dyDescent="0.35">
      <c r="A40" s="63">
        <v>38</v>
      </c>
      <c r="B40" s="74" t="s">
        <v>181</v>
      </c>
      <c r="C40" s="72">
        <v>75.349999999999994</v>
      </c>
      <c r="D40" s="16" t="s">
        <v>27</v>
      </c>
      <c r="E40" s="100" t="s">
        <v>35</v>
      </c>
      <c r="F40" s="66"/>
      <c r="G40" s="67">
        <v>38</v>
      </c>
      <c r="H40" s="74" t="s">
        <v>105</v>
      </c>
      <c r="I40" s="16" t="s">
        <v>182</v>
      </c>
      <c r="J40" s="65">
        <v>73.387500000000003</v>
      </c>
      <c r="K40" s="16" t="s">
        <v>27</v>
      </c>
      <c r="L40" s="100" t="s">
        <v>35</v>
      </c>
      <c r="M40" s="34"/>
      <c r="T40" s="3"/>
    </row>
    <row r="41" spans="1:20" x14ac:dyDescent="0.35">
      <c r="A41" s="63">
        <v>39</v>
      </c>
      <c r="B41" s="74" t="s">
        <v>183</v>
      </c>
      <c r="C41" s="72">
        <v>71.173333333333346</v>
      </c>
      <c r="D41" s="16" t="s">
        <v>27</v>
      </c>
      <c r="E41" s="99"/>
      <c r="F41" s="110"/>
      <c r="G41" s="67">
        <v>39</v>
      </c>
      <c r="H41" s="74" t="s">
        <v>93</v>
      </c>
      <c r="I41" s="16" t="s">
        <v>184</v>
      </c>
      <c r="J41" s="65">
        <v>72.974999999999994</v>
      </c>
      <c r="K41" s="16" t="s">
        <v>27</v>
      </c>
      <c r="L41" s="100" t="s">
        <v>35</v>
      </c>
      <c r="M41" s="34"/>
      <c r="T41" s="3"/>
    </row>
    <row r="42" spans="1:20" x14ac:dyDescent="0.35">
      <c r="A42" s="63">
        <v>40</v>
      </c>
      <c r="B42" s="74" t="s">
        <v>185</v>
      </c>
      <c r="C42" s="72">
        <v>70.916666666666671</v>
      </c>
      <c r="D42" s="16" t="s">
        <v>27</v>
      </c>
      <c r="E42" s="99"/>
      <c r="F42" s="110"/>
      <c r="G42" s="67">
        <v>40</v>
      </c>
      <c r="H42" s="74" t="s">
        <v>186</v>
      </c>
      <c r="I42" s="16" t="s">
        <v>38</v>
      </c>
      <c r="J42" s="65">
        <v>72.037499999999994</v>
      </c>
      <c r="K42" s="16" t="s">
        <v>27</v>
      </c>
      <c r="L42" s="100" t="s">
        <v>35</v>
      </c>
      <c r="M42" s="110"/>
      <c r="T42" s="3"/>
    </row>
    <row r="43" spans="1:20" x14ac:dyDescent="0.35">
      <c r="A43" s="63">
        <v>41</v>
      </c>
      <c r="B43" s="74" t="s">
        <v>187</v>
      </c>
      <c r="C43" s="72">
        <v>69.133333333333326</v>
      </c>
      <c r="D43" s="16" t="s">
        <v>27</v>
      </c>
      <c r="E43" s="99"/>
      <c r="F43" s="110"/>
      <c r="G43" s="67">
        <v>41</v>
      </c>
      <c r="H43" s="90" t="s">
        <v>202</v>
      </c>
      <c r="I43" s="91" t="s">
        <v>200</v>
      </c>
      <c r="J43" s="92">
        <v>69.166666666666671</v>
      </c>
      <c r="K43" s="35" t="s">
        <v>12</v>
      </c>
      <c r="L43" s="95"/>
      <c r="M43" s="17"/>
      <c r="O43" s="3"/>
      <c r="S43" s="3"/>
      <c r="T43" s="3"/>
    </row>
    <row r="44" spans="1:20" x14ac:dyDescent="0.35">
      <c r="A44" s="63">
        <v>42</v>
      </c>
      <c r="B44" s="74" t="s">
        <v>188</v>
      </c>
      <c r="C44" s="72">
        <v>66.483333333333334</v>
      </c>
      <c r="D44" s="16" t="s">
        <v>27</v>
      </c>
      <c r="E44" s="99"/>
      <c r="F44" s="110"/>
      <c r="G44" s="67">
        <v>42</v>
      </c>
      <c r="H44" s="90" t="s">
        <v>202</v>
      </c>
      <c r="I44" s="35" t="s">
        <v>196</v>
      </c>
      <c r="J44" s="92">
        <v>66.583333333333329</v>
      </c>
      <c r="K44" s="35" t="s">
        <v>12</v>
      </c>
      <c r="L44" s="95"/>
      <c r="M44" s="17"/>
      <c r="O44" s="3"/>
      <c r="S44" s="3"/>
    </row>
    <row r="45" spans="1:20" x14ac:dyDescent="0.35">
      <c r="A45" s="63">
        <v>43</v>
      </c>
      <c r="B45" s="74" t="s">
        <v>189</v>
      </c>
      <c r="C45" s="72">
        <v>66.399999999999991</v>
      </c>
      <c r="D45" s="16" t="s">
        <v>27</v>
      </c>
      <c r="E45" s="99"/>
      <c r="F45" s="110"/>
      <c r="G45" s="67">
        <v>43</v>
      </c>
      <c r="H45" s="90" t="s">
        <v>202</v>
      </c>
      <c r="I45" s="35" t="s">
        <v>201</v>
      </c>
      <c r="J45" s="92">
        <v>65.216666666666669</v>
      </c>
      <c r="K45" s="35" t="s">
        <v>12</v>
      </c>
      <c r="L45" s="95"/>
      <c r="M45" s="17"/>
      <c r="O45" s="3"/>
      <c r="S45" s="3"/>
    </row>
    <row r="46" spans="1:20" x14ac:dyDescent="0.35">
      <c r="A46" s="63">
        <v>44</v>
      </c>
      <c r="B46" s="74" t="s">
        <v>190</v>
      </c>
      <c r="C46" s="72">
        <v>62.5</v>
      </c>
      <c r="D46" s="16" t="s">
        <v>27</v>
      </c>
      <c r="E46" s="99"/>
      <c r="F46" s="110"/>
      <c r="G46" s="67">
        <v>44</v>
      </c>
      <c r="H46" s="90" t="s">
        <v>202</v>
      </c>
      <c r="I46" s="35" t="s">
        <v>199</v>
      </c>
      <c r="J46" s="92">
        <v>63.016666666666673</v>
      </c>
      <c r="K46" s="35" t="s">
        <v>12</v>
      </c>
      <c r="L46" s="95"/>
      <c r="M46" s="17"/>
      <c r="O46" s="3"/>
      <c r="S46" s="3"/>
    </row>
    <row r="47" spans="1:20" ht="15" thickBot="1" x14ac:dyDescent="0.4">
      <c r="A47" s="49">
        <v>45</v>
      </c>
      <c r="B47" s="86" t="s">
        <v>191</v>
      </c>
      <c r="C47" s="87">
        <v>59.95</v>
      </c>
      <c r="D47" s="88" t="s">
        <v>13</v>
      </c>
      <c r="E47" s="93"/>
      <c r="F47" s="116"/>
      <c r="G47" s="67">
        <v>45</v>
      </c>
      <c r="H47" s="90" t="s">
        <v>202</v>
      </c>
      <c r="I47" s="35" t="s">
        <v>198</v>
      </c>
      <c r="J47" s="92">
        <v>62.916666666666664</v>
      </c>
      <c r="K47" s="35" t="s">
        <v>12</v>
      </c>
      <c r="L47" s="95"/>
      <c r="M47" s="17"/>
      <c r="O47" s="3"/>
      <c r="S47" s="3"/>
    </row>
    <row r="48" spans="1:20" x14ac:dyDescent="0.35">
      <c r="G48" s="67">
        <v>46</v>
      </c>
      <c r="H48" s="90" t="s">
        <v>202</v>
      </c>
      <c r="I48" s="35" t="s">
        <v>194</v>
      </c>
      <c r="J48" s="92">
        <v>62.833333333333336</v>
      </c>
      <c r="K48" s="35" t="s">
        <v>12</v>
      </c>
      <c r="L48" s="95"/>
      <c r="M48" s="17"/>
      <c r="O48" s="3"/>
      <c r="S48" s="3"/>
    </row>
    <row r="49" spans="7:20" x14ac:dyDescent="0.35">
      <c r="G49" s="67">
        <v>47</v>
      </c>
      <c r="H49" s="90" t="s">
        <v>202</v>
      </c>
      <c r="I49" s="91" t="s">
        <v>193</v>
      </c>
      <c r="J49" s="92">
        <v>62.216666666666697</v>
      </c>
      <c r="K49" s="35" t="s">
        <v>12</v>
      </c>
      <c r="L49" s="95"/>
      <c r="M49" s="17"/>
      <c r="O49" s="3"/>
      <c r="S49" s="3"/>
    </row>
    <row r="50" spans="7:20" x14ac:dyDescent="0.35">
      <c r="G50" s="67">
        <v>48</v>
      </c>
      <c r="H50" s="90" t="s">
        <v>202</v>
      </c>
      <c r="I50" s="35" t="s">
        <v>197</v>
      </c>
      <c r="J50" s="92">
        <v>60.416666666666664</v>
      </c>
      <c r="K50" s="35" t="s">
        <v>12</v>
      </c>
      <c r="L50" s="95"/>
      <c r="M50" s="17"/>
      <c r="O50" s="3"/>
      <c r="S50" s="3"/>
    </row>
    <row r="51" spans="7:20" ht="15" thickBot="1" x14ac:dyDescent="0.4">
      <c r="G51" s="111">
        <v>49</v>
      </c>
      <c r="H51" s="112" t="s">
        <v>202</v>
      </c>
      <c r="I51" s="113" t="s">
        <v>195</v>
      </c>
      <c r="J51" s="114">
        <v>60.166666666666664</v>
      </c>
      <c r="K51" s="113" t="s">
        <v>12</v>
      </c>
      <c r="L51" s="115"/>
      <c r="M51" s="50"/>
      <c r="O51" s="3"/>
      <c r="S51" s="3"/>
    </row>
    <row r="52" spans="7:20" ht="15" thickBot="1" x14ac:dyDescent="0.4">
      <c r="H52" s="89"/>
      <c r="K52" s="3"/>
      <c r="O52" s="3"/>
      <c r="S52" s="3"/>
      <c r="T52" s="3"/>
    </row>
    <row r="53" spans="7:20" ht="15" thickBot="1" x14ac:dyDescent="0.4">
      <c r="G53" s="119" t="s">
        <v>218</v>
      </c>
      <c r="H53" s="120" t="s">
        <v>219</v>
      </c>
      <c r="I53" s="121"/>
      <c r="K53" s="3"/>
      <c r="O53" s="3"/>
      <c r="S53" s="3"/>
      <c r="T53" s="3"/>
    </row>
    <row r="54" spans="7:20" x14ac:dyDescent="0.35">
      <c r="H54" s="89"/>
      <c r="K54" s="3"/>
      <c r="T54" s="3"/>
    </row>
    <row r="55" spans="7:20" x14ac:dyDescent="0.35">
      <c r="H55" s="89"/>
      <c r="K55" s="3"/>
      <c r="T55" s="3"/>
    </row>
    <row r="56" spans="7:20" x14ac:dyDescent="0.35">
      <c r="H56" s="89"/>
      <c r="K56" s="3"/>
      <c r="T56" s="3"/>
    </row>
    <row r="57" spans="7:20" x14ac:dyDescent="0.35">
      <c r="H57" s="89"/>
      <c r="K57" s="3"/>
      <c r="T57" s="3"/>
    </row>
    <row r="58" spans="7:20" x14ac:dyDescent="0.35">
      <c r="H58" s="89"/>
      <c r="K58" s="3"/>
      <c r="T58" s="3"/>
    </row>
    <row r="59" spans="7:20" x14ac:dyDescent="0.35">
      <c r="H59" s="89"/>
      <c r="K59" s="3"/>
      <c r="T59" s="3"/>
    </row>
    <row r="60" spans="7:20" x14ac:dyDescent="0.35">
      <c r="H60" s="89"/>
      <c r="K60" s="3"/>
      <c r="T60" s="3"/>
    </row>
    <row r="61" spans="7:20" x14ac:dyDescent="0.35">
      <c r="H61" s="89"/>
      <c r="K61" s="3"/>
      <c r="T61" s="3"/>
    </row>
    <row r="62" spans="7:20" ht="30.75" customHeight="1" x14ac:dyDescent="0.35">
      <c r="H62" s="89"/>
      <c r="K62" s="3"/>
      <c r="T62" s="3"/>
    </row>
    <row r="80" ht="45" customHeight="1" x14ac:dyDescent="0.35"/>
    <row r="83" ht="30" customHeight="1" x14ac:dyDescent="0.35"/>
    <row r="84" ht="45.75" customHeight="1" x14ac:dyDescent="0.35"/>
    <row r="86" ht="30.75" customHeight="1" x14ac:dyDescent="0.35"/>
    <row r="88" ht="30.75" customHeight="1" x14ac:dyDescent="0.35"/>
    <row r="89" ht="16.5" customHeight="1" x14ac:dyDescent="0.35"/>
    <row r="125" ht="45" customHeight="1" x14ac:dyDescent="0.35"/>
    <row r="129" ht="16.5" customHeight="1" x14ac:dyDescent="0.35"/>
    <row r="140" ht="16.5" customHeight="1" x14ac:dyDescent="0.35"/>
    <row r="143" ht="16.5" customHeight="1" x14ac:dyDescent="0.35"/>
    <row r="145" ht="30" customHeight="1" x14ac:dyDescent="0.35"/>
    <row r="146" ht="45" customHeight="1" x14ac:dyDescent="0.35"/>
    <row r="157" ht="30" customHeight="1" x14ac:dyDescent="0.35"/>
    <row r="159" ht="16.5" customHeight="1" x14ac:dyDescent="0.35"/>
  </sheetData>
  <sortState ref="H43:J51">
    <sortCondition descending="1" ref="J43:J51"/>
  </sortState>
  <mergeCells count="20">
    <mergeCell ref="N1:S1"/>
    <mergeCell ref="U2:W2"/>
    <mergeCell ref="Y2:AD2"/>
    <mergeCell ref="A1:F1"/>
    <mergeCell ref="G1:M1"/>
    <mergeCell ref="H53:I53"/>
    <mergeCell ref="U3:U11"/>
    <mergeCell ref="Y3:Y4"/>
    <mergeCell ref="Y6:Y7"/>
    <mergeCell ref="Y10:AD10"/>
    <mergeCell ref="Y11:Y12"/>
    <mergeCell ref="Y30:Y31"/>
    <mergeCell ref="U12:U21"/>
    <mergeCell ref="Y14:Y15"/>
    <mergeCell ref="Y18:AD18"/>
    <mergeCell ref="Y19:Y20"/>
    <mergeCell ref="U22:U27"/>
    <mergeCell ref="Y22:Y23"/>
    <mergeCell ref="Y26:AD26"/>
    <mergeCell ref="Y27:Y2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西南赛区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 Wu</dc:creator>
  <cp:lastModifiedBy>Jia Wu</cp:lastModifiedBy>
  <dcterms:created xsi:type="dcterms:W3CDTF">2017-08-22T08:08:29Z</dcterms:created>
  <dcterms:modified xsi:type="dcterms:W3CDTF">2017-09-02T14:45:25Z</dcterms:modified>
</cp:coreProperties>
</file>