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aching\化工设计竞赛\2017\administration\华东赛区\"/>
    </mc:Choice>
  </mc:AlternateContent>
  <bookViews>
    <workbookView xWindow="0" yWindow="0" windowWidth="18497" windowHeight="7131"/>
  </bookViews>
  <sheets>
    <sheet name="华东赛区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4" i="3" l="1"/>
  <c r="AJ24" i="3"/>
  <c r="AK24" i="3"/>
  <c r="AH24" i="3"/>
  <c r="AI21" i="3"/>
  <c r="AJ21" i="3"/>
  <c r="AH21" i="3"/>
  <c r="AI16" i="3"/>
  <c r="AJ16" i="3"/>
  <c r="AK16" i="3"/>
  <c r="AH16" i="3"/>
  <c r="AI5" i="3"/>
  <c r="AJ5" i="3"/>
  <c r="AH5" i="3"/>
  <c r="AG24" i="3" l="1"/>
  <c r="BE23" i="3"/>
  <c r="BD23" i="3"/>
  <c r="BC23" i="3"/>
  <c r="BB23" i="3"/>
  <c r="AG23" i="3"/>
  <c r="BA22" i="3"/>
  <c r="BD20" i="3"/>
  <c r="BC20" i="3"/>
  <c r="BB20" i="3"/>
  <c r="AK20" i="3"/>
  <c r="AK21" i="3" s="1"/>
  <c r="AG21" i="3" s="1"/>
  <c r="BE19" i="3"/>
  <c r="BE20" i="3" s="1"/>
  <c r="AG16" i="3"/>
  <c r="BE15" i="3"/>
  <c r="BD15" i="3"/>
  <c r="BC15" i="3"/>
  <c r="BB15" i="3"/>
  <c r="AG15" i="3"/>
  <c r="BA14" i="3"/>
  <c r="BE11" i="3"/>
  <c r="O8" i="3"/>
  <c r="N8" i="3"/>
  <c r="M8" i="3"/>
  <c r="L8" i="3"/>
  <c r="BL7" i="3"/>
  <c r="BK7" i="3"/>
  <c r="BJ7" i="3"/>
  <c r="BI7" i="3"/>
  <c r="BB7" i="3"/>
  <c r="AK7" i="3"/>
  <c r="AK8" i="3" s="1"/>
  <c r="AJ7" i="3"/>
  <c r="AJ8" i="3" s="1"/>
  <c r="AI7" i="3"/>
  <c r="AI8" i="3" s="1"/>
  <c r="AH7" i="3"/>
  <c r="K7" i="3"/>
  <c r="BE6" i="3"/>
  <c r="BE7" i="3" s="1"/>
  <c r="BD6" i="3"/>
  <c r="BD7" i="3" s="1"/>
  <c r="BC6" i="3"/>
  <c r="BC7" i="3" s="1"/>
  <c r="N5" i="3"/>
  <c r="M5" i="3"/>
  <c r="L5" i="3"/>
  <c r="BL4" i="3"/>
  <c r="BK4" i="3"/>
  <c r="BJ4" i="3"/>
  <c r="BH4" i="3"/>
  <c r="BD4" i="3"/>
  <c r="BC4" i="3"/>
  <c r="BB4" i="3"/>
  <c r="AK4" i="3"/>
  <c r="AK5" i="3" s="1"/>
  <c r="AG5" i="3" s="1"/>
  <c r="O4" i="3"/>
  <c r="O5" i="3" s="1"/>
  <c r="BE3" i="3"/>
  <c r="BE4" i="3" s="1"/>
  <c r="BI8" i="3" l="1"/>
  <c r="AH8" i="3"/>
  <c r="AG8" i="3" s="1"/>
  <c r="BI5" i="3"/>
  <c r="BK8" i="3"/>
  <c r="BJ5" i="3"/>
  <c r="K5" i="3"/>
  <c r="BH7" i="3"/>
  <c r="BL8" i="3"/>
  <c r="BA4" i="3"/>
  <c r="BK5" i="3"/>
  <c r="K8" i="3"/>
  <c r="BA15" i="3"/>
  <c r="BL5" i="3"/>
  <c r="BJ8" i="3"/>
  <c r="BA23" i="3"/>
  <c r="BA7" i="3"/>
  <c r="BA20" i="3"/>
  <c r="BA6" i="3"/>
  <c r="AG7" i="3"/>
  <c r="BH8" i="3" l="1"/>
  <c r="BH5" i="3"/>
</calcChain>
</file>

<file path=xl/sharedStrings.xml><?xml version="1.0" encoding="utf-8"?>
<sst xmlns="http://schemas.openxmlformats.org/spreadsheetml/2006/main" count="638" uniqueCount="335">
  <si>
    <t>国奖</t>
    <phoneticPr fontId="5" type="noConversion"/>
  </si>
  <si>
    <t>特等奖</t>
    <phoneticPr fontId="5" type="noConversion"/>
  </si>
  <si>
    <t>总决赛</t>
    <phoneticPr fontId="5" type="noConversion"/>
  </si>
  <si>
    <t>二等</t>
    <phoneticPr fontId="5" type="noConversion"/>
  </si>
  <si>
    <t>三等</t>
    <phoneticPr fontId="5" type="noConversion"/>
  </si>
  <si>
    <t>成功</t>
    <phoneticPr fontId="5" type="noConversion"/>
  </si>
  <si>
    <t>一等奖</t>
    <phoneticPr fontId="5" type="noConversion"/>
  </si>
  <si>
    <t>比例</t>
    <phoneticPr fontId="5" type="noConversion"/>
  </si>
  <si>
    <t>二等奖</t>
    <phoneticPr fontId="5" type="noConversion"/>
  </si>
  <si>
    <t>三等奖</t>
    <phoneticPr fontId="5" type="noConversion"/>
  </si>
  <si>
    <t>成功参赛</t>
  </si>
  <si>
    <t>B组</t>
    <phoneticPr fontId="5" type="noConversion"/>
  </si>
  <si>
    <t>总分</t>
    <phoneticPr fontId="5" type="noConversion"/>
  </si>
  <si>
    <t>赛区奖</t>
    <phoneticPr fontId="5" type="noConversion"/>
  </si>
  <si>
    <t>国奖</t>
  </si>
  <si>
    <t>区奖</t>
    <phoneticPr fontId="5" type="noConversion"/>
  </si>
  <si>
    <t>特等</t>
    <phoneticPr fontId="5" type="noConversion"/>
  </si>
  <si>
    <t>成功参赛</t>
    <phoneticPr fontId="5" type="noConversion"/>
  </si>
  <si>
    <t>合计</t>
    <phoneticPr fontId="5" type="noConversion"/>
  </si>
  <si>
    <t>比例</t>
  </si>
  <si>
    <t>一等</t>
    <phoneticPr fontId="5" type="noConversion"/>
  </si>
  <si>
    <t>浙江省</t>
    <phoneticPr fontId="5" type="noConversion"/>
  </si>
  <si>
    <t>上海市</t>
    <phoneticPr fontId="5" type="noConversion"/>
  </si>
  <si>
    <t>上海市参赛学校</t>
    <phoneticPr fontId="5" type="noConversion"/>
  </si>
  <si>
    <t>上海市</t>
    <phoneticPr fontId="5" type="noConversion"/>
  </si>
  <si>
    <t>排序</t>
    <phoneticPr fontId="5" type="noConversion"/>
  </si>
  <si>
    <t>学校及团队</t>
    <phoneticPr fontId="5" type="noConversion"/>
  </si>
  <si>
    <t>总分</t>
    <phoneticPr fontId="5" type="noConversion"/>
  </si>
  <si>
    <t>国奖</t>
    <phoneticPr fontId="5" type="noConversion"/>
  </si>
  <si>
    <t>赛区奖</t>
    <phoneticPr fontId="5" type="noConversion"/>
  </si>
  <si>
    <t>江苏省学校</t>
    <phoneticPr fontId="5" type="noConversion"/>
  </si>
  <si>
    <t>江苏省</t>
    <phoneticPr fontId="5" type="noConversion"/>
  </si>
  <si>
    <t>A组</t>
    <phoneticPr fontId="5" type="noConversion"/>
  </si>
  <si>
    <t>分数</t>
    <phoneticPr fontId="5" type="noConversion"/>
  </si>
  <si>
    <t>B组</t>
    <phoneticPr fontId="5" type="noConversion"/>
  </si>
  <si>
    <t>国奖</t>
    <phoneticPr fontId="5" type="noConversion"/>
  </si>
  <si>
    <t>浙江省参赛学校</t>
    <phoneticPr fontId="5" type="noConversion"/>
  </si>
  <si>
    <t>浙江省</t>
    <phoneticPr fontId="5" type="noConversion"/>
  </si>
  <si>
    <t>A组</t>
    <phoneticPr fontId="5" type="noConversion"/>
  </si>
  <si>
    <t>华东理工大学</t>
    <phoneticPr fontId="5" type="noConversion"/>
  </si>
  <si>
    <t>三等</t>
    <phoneticPr fontId="5" type="noConversion"/>
  </si>
  <si>
    <t>成功</t>
    <phoneticPr fontId="5" type="noConversion"/>
  </si>
  <si>
    <t>华东赛区</t>
    <phoneticPr fontId="5" type="noConversion"/>
  </si>
  <si>
    <t>常州大学-E.R.S</t>
  </si>
  <si>
    <t>一等奖</t>
    <phoneticPr fontId="5" type="noConversion"/>
  </si>
  <si>
    <t>常州大学</t>
    <phoneticPr fontId="5" type="noConversion"/>
  </si>
  <si>
    <t>合计</t>
    <phoneticPr fontId="5" type="noConversion"/>
  </si>
  <si>
    <t>总决赛</t>
    <phoneticPr fontId="5" type="noConversion"/>
  </si>
  <si>
    <t>二等</t>
    <phoneticPr fontId="5" type="noConversion"/>
  </si>
  <si>
    <t>三等</t>
    <phoneticPr fontId="5" type="noConversion"/>
  </si>
  <si>
    <t>浙江工业大学-Sense 8</t>
  </si>
  <si>
    <t>特等奖</t>
    <phoneticPr fontId="5" type="noConversion"/>
  </si>
  <si>
    <t>特等奖</t>
    <phoneticPr fontId="5" type="noConversion"/>
  </si>
  <si>
    <t>宁波工程学院-S Green</t>
  </si>
  <si>
    <t>一等奖</t>
    <phoneticPr fontId="5" type="noConversion"/>
  </si>
  <si>
    <t>杭师大</t>
    <phoneticPr fontId="5" type="noConversion"/>
  </si>
  <si>
    <t>二等</t>
    <phoneticPr fontId="5" type="noConversion"/>
  </si>
  <si>
    <t>学校及团队</t>
  </si>
  <si>
    <t>赛区奖</t>
    <phoneticPr fontId="5" type="noConversion"/>
  </si>
  <si>
    <t>上海大学</t>
    <phoneticPr fontId="5" type="noConversion"/>
  </si>
  <si>
    <t>成功</t>
    <phoneticPr fontId="5" type="noConversion"/>
  </si>
  <si>
    <t>常州大学-D.C破风团队</t>
  </si>
  <si>
    <t>二等奖</t>
    <phoneticPr fontId="5" type="noConversion"/>
  </si>
  <si>
    <t>东南大学</t>
    <phoneticPr fontId="4" type="noConversion"/>
  </si>
  <si>
    <t>浙江工业大学-UNIQUE</t>
  </si>
  <si>
    <t>二等奖</t>
    <phoneticPr fontId="5" type="noConversion"/>
  </si>
  <si>
    <t>浙江大学-开源截硫</t>
  </si>
  <si>
    <t>嘉兴学院</t>
    <phoneticPr fontId="5" type="noConversion"/>
  </si>
  <si>
    <t>华东理工大学  ERC团队</t>
  </si>
  <si>
    <t>华东理工大学ENDURANCE</t>
  </si>
  <si>
    <t>成功参赛</t>
    <phoneticPr fontId="5" type="noConversion"/>
  </si>
  <si>
    <t>上海交通大学</t>
    <phoneticPr fontId="5" type="noConversion"/>
  </si>
  <si>
    <t>比例</t>
    <phoneticPr fontId="5" type="noConversion"/>
  </si>
  <si>
    <t>常州大学-化雨团队</t>
  </si>
  <si>
    <t>东南大学成贤学院</t>
    <phoneticPr fontId="5" type="noConversion"/>
  </si>
  <si>
    <t>比例</t>
    <phoneticPr fontId="5" type="noConversion"/>
  </si>
  <si>
    <t>浙江工业大学-ONE TAKE</t>
  </si>
  <si>
    <t>三等奖</t>
  </si>
  <si>
    <t>三</t>
    <phoneticPr fontId="5" type="noConversion"/>
  </si>
  <si>
    <t>浙江大学-追化工的人</t>
  </si>
  <si>
    <t>嘉兴学院南湖学院</t>
    <phoneticPr fontId="5" type="noConversion"/>
  </si>
  <si>
    <t>上海大学 Archers_SHU</t>
  </si>
  <si>
    <t>上海工程技术大学（E.F.团队）</t>
  </si>
  <si>
    <t>上海应用技术大学</t>
    <phoneticPr fontId="5" type="noConversion"/>
  </si>
  <si>
    <t>区奖</t>
    <phoneticPr fontId="5" type="noConversion"/>
  </si>
  <si>
    <t>南京理工大学-N5-团队</t>
    <phoneticPr fontId="4" type="noConversion"/>
  </si>
  <si>
    <t>特等奖</t>
  </si>
  <si>
    <t>淮阴工学院</t>
    <phoneticPr fontId="5" type="noConversion"/>
  </si>
  <si>
    <t>区奖</t>
    <phoneticPr fontId="5" type="noConversion"/>
  </si>
  <si>
    <t>合计</t>
    <phoneticPr fontId="5" type="noConversion"/>
  </si>
  <si>
    <t>浙江工业大学-Duckweed</t>
  </si>
  <si>
    <t>宁波工程学院-甬碳调</t>
  </si>
  <si>
    <t>丽水学院</t>
    <phoneticPr fontId="5" type="noConversion"/>
  </si>
  <si>
    <t>上海交通大学_闵行F5</t>
  </si>
  <si>
    <t>同济大学T.J.Brook</t>
  </si>
  <si>
    <t>华东理工大学</t>
    <phoneticPr fontId="5" type="noConversion"/>
  </si>
  <si>
    <t>常州大学-FIVE BALLS团队</t>
  </si>
  <si>
    <t>三等奖</t>
    <phoneticPr fontId="5" type="noConversion"/>
  </si>
  <si>
    <t>淮阴师范学院</t>
    <phoneticPr fontId="5" type="noConversion"/>
  </si>
  <si>
    <t>浙江师范大学-白马非马</t>
  </si>
  <si>
    <t>宁波工程学院-金碳号</t>
  </si>
  <si>
    <t>宁波大学</t>
    <phoneticPr fontId="5" type="noConversion"/>
  </si>
  <si>
    <t>华东理工大学Clean-Sh</t>
  </si>
  <si>
    <t>上海工程技术大学（演员团队）</t>
  </si>
  <si>
    <t>成功参赛</t>
    <phoneticPr fontId="5" type="noConversion"/>
  </si>
  <si>
    <t>上海工程技术大学</t>
    <phoneticPr fontId="5" type="noConversion"/>
  </si>
  <si>
    <t>南京林业大学-蓝精灵团队</t>
  </si>
  <si>
    <t>江南大学</t>
    <phoneticPr fontId="5" type="noConversion"/>
  </si>
  <si>
    <t>浙师大行知学院-硫恋</t>
  </si>
  <si>
    <t>浙江大学-四喜丸子</t>
  </si>
  <si>
    <t>宁波大学科技学院</t>
    <phoneticPr fontId="5" type="noConversion"/>
  </si>
  <si>
    <t>上海应用技术大学 海普队</t>
  </si>
  <si>
    <t>上海师范大学shnuCID</t>
  </si>
  <si>
    <t>同济大学</t>
    <phoneticPr fontId="5" type="noConversion"/>
  </si>
  <si>
    <t>扬州大学-硫暗花明</t>
  </si>
  <si>
    <t>二等奖</t>
    <phoneticPr fontId="5" type="noConversion"/>
  </si>
  <si>
    <t>江苏理工学院</t>
    <phoneticPr fontId="4" type="noConversion"/>
  </si>
  <si>
    <t>杭师大-我爱吃番茄炒鸡蛋</t>
  </si>
  <si>
    <t>宁波工程学院-WNG</t>
  </si>
  <si>
    <t>浙江工业大学</t>
    <phoneticPr fontId="5" type="noConversion"/>
  </si>
  <si>
    <t>上海交通大学-欧米伽队</t>
  </si>
  <si>
    <t>上海电力学院-一碗炸酱面团队</t>
    <phoneticPr fontId="5" type="noConversion"/>
  </si>
  <si>
    <t>一等奖</t>
    <phoneticPr fontId="5" type="noConversion"/>
  </si>
  <si>
    <t>上海师范大学</t>
    <phoneticPr fontId="5" type="noConversion"/>
  </si>
  <si>
    <t>A组</t>
    <phoneticPr fontId="5" type="noConversion"/>
  </si>
  <si>
    <t>南京工业大学-W.A.C团队</t>
  </si>
  <si>
    <t>二等奖</t>
    <phoneticPr fontId="5" type="noConversion"/>
  </si>
  <si>
    <t>江苏师范大学</t>
    <phoneticPr fontId="5" type="noConversion"/>
  </si>
  <si>
    <t>杭师大-Poly-talent</t>
  </si>
  <si>
    <t>宁波工程学院-硫到最后</t>
  </si>
  <si>
    <t>浙江理工大学</t>
    <phoneticPr fontId="5" type="noConversion"/>
  </si>
  <si>
    <t>A组</t>
    <phoneticPr fontId="5" type="noConversion"/>
  </si>
  <si>
    <t>华东理工大学+硫会清团队</t>
  </si>
  <si>
    <t>华东理工大学天问团队</t>
  </si>
  <si>
    <t>上海电力学院</t>
    <phoneticPr fontId="5" type="noConversion"/>
  </si>
  <si>
    <t>总决赛</t>
    <phoneticPr fontId="5" type="noConversion"/>
  </si>
  <si>
    <t>南京林业大学-风信子</t>
  </si>
  <si>
    <t>一等奖</t>
    <phoneticPr fontId="5" type="noConversion"/>
  </si>
  <si>
    <t>南京工业大学</t>
    <phoneticPr fontId="5" type="noConversion"/>
  </si>
  <si>
    <t>丽水学院-Finally</t>
  </si>
  <si>
    <t>一等奖</t>
    <phoneticPr fontId="5" type="noConversion"/>
  </si>
  <si>
    <t>浙江大学-谈恋爱不如脱硫</t>
  </si>
  <si>
    <t>浙江农林暨阳学院</t>
    <phoneticPr fontId="5" type="noConversion"/>
  </si>
  <si>
    <t>三等</t>
    <phoneticPr fontId="5" type="noConversion"/>
  </si>
  <si>
    <t>华东理工大学CSO</t>
  </si>
  <si>
    <t>华东理工大学+SOLO团队</t>
  </si>
  <si>
    <t>常州大学-Pacers</t>
  </si>
  <si>
    <t>南京理工大学</t>
    <phoneticPr fontId="4" type="noConversion"/>
  </si>
  <si>
    <t>嘉兴学院-点硫成金</t>
  </si>
  <si>
    <t>浙江大学-繁星</t>
  </si>
  <si>
    <t>浙江师范大学</t>
    <phoneticPr fontId="5" type="noConversion"/>
  </si>
  <si>
    <t>上海大学 环五烷7.0队</t>
  </si>
  <si>
    <t xml:space="preserve">华东理工大学欧气冲天队 </t>
  </si>
  <si>
    <t>成功参赛</t>
    <phoneticPr fontId="5" type="noConversion"/>
  </si>
  <si>
    <t>盐城师范学院-watertight团队</t>
  </si>
  <si>
    <t>南京林业大学</t>
    <phoneticPr fontId="5" type="noConversion"/>
  </si>
  <si>
    <t>浙江工业大学-DD UP</t>
  </si>
  <si>
    <t>衢州学院-G C I</t>
  </si>
  <si>
    <t>浙师大行知学院</t>
    <phoneticPr fontId="5" type="noConversion"/>
  </si>
  <si>
    <t>华东理工大学ECHO</t>
  </si>
  <si>
    <t>区奖</t>
    <phoneticPr fontId="5" type="noConversion"/>
  </si>
  <si>
    <t>合计</t>
    <phoneticPr fontId="5" type="noConversion"/>
  </si>
  <si>
    <t>特等</t>
    <phoneticPr fontId="5" type="noConversion"/>
  </si>
  <si>
    <t>一等</t>
    <phoneticPr fontId="5" type="noConversion"/>
  </si>
  <si>
    <t>三等</t>
    <phoneticPr fontId="5" type="noConversion"/>
  </si>
  <si>
    <t>常州大学-飞扬</t>
  </si>
  <si>
    <t>南京林业大学南方学院</t>
    <phoneticPr fontId="4" type="noConversion"/>
  </si>
  <si>
    <t>丽水学院-BWT</t>
  </si>
  <si>
    <t>浙江大学-你的名字</t>
  </si>
  <si>
    <t>B组</t>
    <phoneticPr fontId="5" type="noConversion"/>
  </si>
  <si>
    <t>湖州师范</t>
    <phoneticPr fontId="5" type="noConversion"/>
  </si>
  <si>
    <t>一等</t>
    <phoneticPr fontId="5" type="noConversion"/>
  </si>
  <si>
    <t>三等</t>
    <phoneticPr fontId="5" type="noConversion"/>
  </si>
  <si>
    <t>南京工业大学-南工合伙人团队</t>
  </si>
  <si>
    <t>三等奖</t>
    <phoneticPr fontId="5" type="noConversion"/>
  </si>
  <si>
    <t>盐城工学院</t>
    <phoneticPr fontId="5" type="noConversion"/>
  </si>
  <si>
    <t>浙江师范大学-地表最强</t>
  </si>
  <si>
    <t>绍兴文理学院-SOKR</t>
  </si>
  <si>
    <t>湖州师范求真学院</t>
    <phoneticPr fontId="5" type="noConversion"/>
  </si>
  <si>
    <t>常州大学-Aquatic Shadow团队</t>
  </si>
  <si>
    <t>三等奖</t>
    <phoneticPr fontId="5" type="noConversion"/>
  </si>
  <si>
    <t>盐城师范学院</t>
    <phoneticPr fontId="5" type="noConversion"/>
  </si>
  <si>
    <t>嘉兴学院南湖学院-Dream Catcher</t>
  </si>
  <si>
    <t>宁波工程学院-PT团队</t>
  </si>
  <si>
    <t>宁波工程学院</t>
    <phoneticPr fontId="5" type="noConversion"/>
  </si>
  <si>
    <t>南京理工大学-光溯</t>
  </si>
  <si>
    <t>扬州大学广陵学院</t>
    <phoneticPr fontId="5" type="noConversion"/>
  </si>
  <si>
    <t>嘉兴学院南湖学院-Terminator</t>
  </si>
  <si>
    <t>浙江海洋大学-帝企鹅</t>
  </si>
  <si>
    <t>衢州学院</t>
    <phoneticPr fontId="5" type="noConversion"/>
  </si>
  <si>
    <t>常州大学-Arsenal</t>
  </si>
  <si>
    <t>三等奖</t>
    <phoneticPr fontId="5" type="noConversion"/>
  </si>
  <si>
    <t>扬州大学</t>
    <phoneticPr fontId="5" type="noConversion"/>
  </si>
  <si>
    <t>杭师大-Currygaygay</t>
  </si>
  <si>
    <t>成</t>
    <phoneticPr fontId="5" type="noConversion"/>
  </si>
  <si>
    <t>二等奖</t>
    <phoneticPr fontId="5" type="noConversion"/>
  </si>
  <si>
    <t>温州大学-皮皮虾</t>
  </si>
  <si>
    <t>绍兴文理学院</t>
    <phoneticPr fontId="5" type="noConversion"/>
  </si>
  <si>
    <t>二等</t>
    <phoneticPr fontId="5" type="noConversion"/>
  </si>
  <si>
    <t>常州大学-D.C</t>
  </si>
  <si>
    <t>中国矿业大学</t>
    <phoneticPr fontId="5" type="noConversion"/>
  </si>
  <si>
    <t>浙江工业大学-UP</t>
  </si>
  <si>
    <t>浙江树人大学-逐日</t>
  </si>
  <si>
    <t>绍兴文理元培学院</t>
    <phoneticPr fontId="5" type="noConversion"/>
  </si>
  <si>
    <t>二等</t>
    <phoneticPr fontId="5" type="noConversion"/>
  </si>
  <si>
    <t>淮阴师范学院-Never Say Never团队</t>
  </si>
  <si>
    <t>二等奖</t>
  </si>
  <si>
    <t>嘉兴学院-硫留6</t>
  </si>
  <si>
    <t>绍兴文理学院-Butterflying</t>
  </si>
  <si>
    <t>台州学院</t>
    <phoneticPr fontId="5" type="noConversion"/>
  </si>
  <si>
    <t>南京工业大学VELA团队</t>
  </si>
  <si>
    <t>丽水学院-奋斗grass</t>
  </si>
  <si>
    <t>浙江树人大学-硫溜没</t>
  </si>
  <si>
    <t>温州大学</t>
    <phoneticPr fontId="5" type="noConversion"/>
  </si>
  <si>
    <t>南京林业大学-硫在2017</t>
  </si>
  <si>
    <t>杭师大-BGcorp</t>
  </si>
  <si>
    <t>绍兴文理学院-GO FIGHTING</t>
  </si>
  <si>
    <t>成</t>
    <phoneticPr fontId="5" type="noConversion"/>
  </si>
  <si>
    <t>浙江大学</t>
    <phoneticPr fontId="5" type="noConversion"/>
  </si>
  <si>
    <t>淮阴师范学院-VIO团队</t>
  </si>
  <si>
    <t>丽水学院-colors</t>
  </si>
  <si>
    <t>成</t>
    <phoneticPr fontId="5" type="noConversion"/>
  </si>
  <si>
    <t>宁波工程学院-击硫甬进</t>
  </si>
  <si>
    <t>浙江工商大学</t>
    <phoneticPr fontId="5" type="noConversion"/>
  </si>
  <si>
    <t>常州大学-饮水思源</t>
  </si>
  <si>
    <t>三</t>
    <phoneticPr fontId="5" type="noConversion"/>
  </si>
  <si>
    <t>杭师大-Cyclopentane</t>
  </si>
  <si>
    <t>台州学院-Super6</t>
  </si>
  <si>
    <t>二等奖</t>
    <phoneticPr fontId="5" type="noConversion"/>
  </si>
  <si>
    <t>浙江海洋大学</t>
    <phoneticPr fontId="5" type="noConversion"/>
  </si>
  <si>
    <t>比例</t>
    <phoneticPr fontId="5" type="noConversion"/>
  </si>
  <si>
    <t>南京工业大学-南工6队</t>
    <phoneticPr fontId="4" type="noConversion"/>
  </si>
  <si>
    <t>杭师大-fantasy</t>
  </si>
  <si>
    <t>浙江树人大学-Winner</t>
  </si>
  <si>
    <t>三等奖</t>
    <phoneticPr fontId="5" type="noConversion"/>
  </si>
  <si>
    <t>浙江大学宁波理工</t>
    <phoneticPr fontId="5" type="noConversion"/>
  </si>
  <si>
    <t>盐城师范学院-芒焰团队</t>
  </si>
  <si>
    <t>浙江农林暨阳学院-Team</t>
  </si>
  <si>
    <t>浙江工商大学-化工梦之队</t>
  </si>
  <si>
    <t>浙江树人大学</t>
    <phoneticPr fontId="5" type="noConversion"/>
  </si>
  <si>
    <t>东南大学成贤学院-土的三次方</t>
  </si>
  <si>
    <t>浙江理工大学-余荫</t>
  </si>
  <si>
    <t>浙江树人大学-逆硫成合</t>
  </si>
  <si>
    <t>江南大学-pH7.0</t>
  </si>
  <si>
    <t>浙江理工大学-天霸动霸tua</t>
  </si>
  <si>
    <t>衢州学院-必胜客团队</t>
  </si>
  <si>
    <t>淮阴师范学院-屎壳郎设计团队</t>
  </si>
  <si>
    <t>丽水学院-chairs</t>
  </si>
  <si>
    <t>宁波工程学院-Umbrella</t>
  </si>
  <si>
    <t>南京林业大学-化茧成蝶</t>
  </si>
  <si>
    <t>宁波大学-Victor</t>
  </si>
  <si>
    <t>绍兴文理元培学院-Turtles Speedy</t>
  </si>
  <si>
    <t>东南大学成贤学院-不弃遗簪坠履</t>
  </si>
  <si>
    <t>三</t>
    <phoneticPr fontId="5" type="noConversion"/>
  </si>
  <si>
    <t>浙江科技学院-Chasedreamer</t>
  </si>
  <si>
    <t>浙江大学宁波理工-YOYOYO</t>
  </si>
  <si>
    <t>淮阴师范学院-NDC团队</t>
  </si>
  <si>
    <t>浙江理工大学-硫离失所</t>
  </si>
  <si>
    <t>宁波工程学院-鎏金溢彩</t>
  </si>
  <si>
    <t>东南大学成贤学院-信天舟</t>
  </si>
  <si>
    <t>浙江工业大学-newx</t>
  </si>
  <si>
    <t>台州学院-以梦为马</t>
  </si>
  <si>
    <t>东南大学 -Thio19114</t>
    <phoneticPr fontId="4" type="noConversion"/>
  </si>
  <si>
    <t>浙江科技学院-CHE</t>
  </si>
  <si>
    <t>浙江工商大学-五朵金花</t>
  </si>
  <si>
    <t>扬州大学广陵学院-D.R.</t>
  </si>
  <si>
    <t>浙江师范大学-ZJMan</t>
  </si>
  <si>
    <t>湖州师范-咋地都队</t>
  </si>
  <si>
    <t>盐城工学院-硫硫没</t>
  </si>
  <si>
    <t>二等奖</t>
    <phoneticPr fontId="5" type="noConversion"/>
  </si>
  <si>
    <t>浙师大行知学院-片甲不“硫”</t>
  </si>
  <si>
    <t>浙江大学-obverser</t>
  </si>
  <si>
    <t>三等奖</t>
    <phoneticPr fontId="5" type="noConversion"/>
  </si>
  <si>
    <t>南京工业大学-Chemicer团队</t>
  </si>
  <si>
    <t>浙江农林暨阳学院-Sulfur</t>
  </si>
  <si>
    <t>台州学院-硫驻</t>
  </si>
  <si>
    <t>东南大学成贤学院 - Yong蜜蜂</t>
  </si>
  <si>
    <t>丽水学院-青青草原</t>
  </si>
  <si>
    <t>绍兴文理元培学院-Better Best</t>
  </si>
  <si>
    <t>南京工业大学-Miracle团队</t>
  </si>
  <si>
    <t>浙江农林暨阳学院-一狼带四神</t>
  </si>
  <si>
    <t>台州学院-u＆m</t>
  </si>
  <si>
    <t>盐城师范学院-苯宝宝团队</t>
  </si>
  <si>
    <t>浙师大行知学院-honor one</t>
  </si>
  <si>
    <t>浙江工商大学-YOLO</t>
  </si>
  <si>
    <t>中国矿业大学-硫转自如</t>
  </si>
  <si>
    <t>宁波大学科技学院-中国队长</t>
  </si>
  <si>
    <t>不合格</t>
    <phoneticPr fontId="5" type="noConversion"/>
  </si>
  <si>
    <t>浙江工商大学-东家有明玉</t>
  </si>
  <si>
    <t>盐城工学院-风硫人物团队</t>
  </si>
  <si>
    <t>浙江树人大学-Desulphurizing</t>
  </si>
  <si>
    <t>盐城工学院-不同硫俗</t>
  </si>
  <si>
    <t>绍兴文理元培学院-Double +</t>
  </si>
  <si>
    <t>东南大学成贤学院   Passerby</t>
  </si>
  <si>
    <t>浙江工商大学-网吧五黑</t>
  </si>
  <si>
    <t>中国矿业大学-黑金一号</t>
  </si>
  <si>
    <t>宁波工程学院-红心A队</t>
  </si>
  <si>
    <t>南京林业大学-GloryⅤ</t>
  </si>
  <si>
    <t>湖州师范-大爆炸</t>
  </si>
  <si>
    <t>东南大学成贤学院-化学者</t>
  </si>
  <si>
    <t>湖州师范求真学院-恪物队</t>
  </si>
  <si>
    <t>东南大学成贤学院-四带一</t>
  </si>
  <si>
    <t>浙江海洋大学-24K黄金达摩</t>
  </si>
  <si>
    <t>扬州大学-留硫六团队</t>
  </si>
  <si>
    <t>浙江海洋大学-蛟龙队</t>
  </si>
  <si>
    <t>成</t>
  </si>
  <si>
    <t>南京林业大学南方学院-One or Five团队</t>
    <phoneticPr fontId="4" type="noConversion"/>
  </si>
  <si>
    <t>湖州师范求真学院-666</t>
  </si>
  <si>
    <t>淮阴工学院-H&amp;G</t>
  </si>
  <si>
    <t>二</t>
    <phoneticPr fontId="5" type="noConversion"/>
  </si>
  <si>
    <t>湖州师范求真学院-“化”出 未来</t>
  </si>
  <si>
    <t>盐城师范学院-进击的蜗牛</t>
  </si>
  <si>
    <t>湖州师范求真学院-奔跑的兔子</t>
  </si>
  <si>
    <t>盐城工学院-硫芳百世</t>
  </si>
  <si>
    <t>湖州师范-化地之能</t>
  </si>
  <si>
    <t>江苏理工学院-凌波湖畔</t>
  </si>
  <si>
    <t>湖州师范-化知谜工</t>
    <phoneticPr fontId="5" type="noConversion"/>
  </si>
  <si>
    <t>不合格</t>
    <phoneticPr fontId="5" type="noConversion"/>
  </si>
  <si>
    <t>江苏师范大学-JSNUchem</t>
  </si>
  <si>
    <t>共10所合格学校，38份合格作品</t>
    <phoneticPr fontId="5" type="noConversion"/>
  </si>
  <si>
    <t>国二</t>
    <phoneticPr fontId="5" type="noConversion"/>
  </si>
  <si>
    <t>国三</t>
    <phoneticPr fontId="5" type="noConversion"/>
  </si>
  <si>
    <t>共13所合格学校，51份合格作品</t>
    <phoneticPr fontId="5" type="noConversion"/>
  </si>
  <si>
    <t>成功</t>
    <phoneticPr fontId="5" type="noConversion"/>
  </si>
  <si>
    <t>中国矿业大学-氢舞飞氧队</t>
  </si>
  <si>
    <t>盐城工学院-溯源从硫</t>
  </si>
  <si>
    <t>江苏师范大学-牛人队</t>
  </si>
  <si>
    <t>盐城工学院-硫连忘返</t>
  </si>
  <si>
    <t>江苏理工学院-凌波清流</t>
  </si>
  <si>
    <t>江苏理工学院-常春藤</t>
    <phoneticPr fontId="4" type="noConversion"/>
  </si>
  <si>
    <t>扬州大学广陵学院-化者荣耀团队</t>
  </si>
  <si>
    <t>中国矿业大学-矿世奇才</t>
  </si>
  <si>
    <t>江苏省</t>
    <phoneticPr fontId="5" type="noConversion"/>
  </si>
  <si>
    <t>成功参赛</t>
    <phoneticPr fontId="5" type="noConversion"/>
  </si>
  <si>
    <t>成功参赛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</si>
</sst>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2"/>
      <color theme="1"/>
      <name val="Arial"/>
      <family val="2"/>
      <charset val="134"/>
    </font>
    <font>
      <sz val="10"/>
      <color theme="1"/>
      <name val="Arial Unicode MS"/>
      <family val="2"/>
      <charset val="134"/>
    </font>
    <font>
      <sz val="9"/>
      <name val="Arial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Arial Unicode MS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0" fontId="1" fillId="0" borderId="14" xfId="0" applyNumberFormat="1" applyFont="1" applyFill="1" applyBorder="1" applyAlignment="1">
      <alignment horizontal="center" vertical="center"/>
    </xf>
    <xf numFmtId="10" fontId="1" fillId="0" borderId="15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0" fontId="3" fillId="0" borderId="14" xfId="0" applyNumberFormat="1" applyFont="1" applyFill="1" applyBorder="1" applyAlignment="1">
      <alignment horizontal="center" vertical="center"/>
    </xf>
    <xf numFmtId="10" fontId="3" fillId="0" borderId="15" xfId="0" applyNumberFormat="1" applyFont="1" applyFill="1" applyBorder="1" applyAlignment="1">
      <alignment horizontal="center" vertical="center"/>
    </xf>
    <xf numFmtId="10" fontId="3" fillId="0" borderId="8" xfId="0" applyNumberFormat="1" applyFont="1" applyFill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0" fontId="3" fillId="0" borderId="18" xfId="0" applyNumberFormat="1" applyFont="1" applyFill="1" applyBorder="1" applyAlignment="1">
      <alignment horizontal="center" vertical="center"/>
    </xf>
    <xf numFmtId="10" fontId="3" fillId="0" borderId="1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176" fontId="10" fillId="0" borderId="8" xfId="0" applyNumberFormat="1" applyFont="1" applyFill="1" applyBorder="1" applyAlignment="1">
      <alignment horizontal="center"/>
    </xf>
    <xf numFmtId="0" fontId="11" fillId="10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176" fontId="10" fillId="0" borderId="11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1" fillId="0" borderId="7" xfId="0" applyFont="1" applyBorder="1">
      <alignment vertical="center"/>
    </xf>
    <xf numFmtId="176" fontId="11" fillId="0" borderId="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7" fillId="11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0" fontId="10" fillId="0" borderId="14" xfId="0" applyNumberFormat="1" applyFont="1" applyFill="1" applyBorder="1" applyAlignment="1">
      <alignment horizontal="center" vertical="center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10" fontId="10" fillId="0" borderId="18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0" fillId="0" borderId="39" xfId="0" applyNumberFormat="1" applyFont="1" applyFill="1" applyBorder="1" applyAlignment="1">
      <alignment horizontal="center" vertical="center"/>
    </xf>
    <xf numFmtId="0" fontId="11" fillId="0" borderId="10" xfId="0" applyFont="1" applyBorder="1">
      <alignment vertical="center"/>
    </xf>
    <xf numFmtId="176" fontId="11" fillId="0" borderId="11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" fillId="8" borderId="17" xfId="0" applyFont="1" applyFill="1" applyBorder="1" applyAlignment="1">
      <alignment horizontal="center" vertical="center"/>
    </xf>
    <xf numFmtId="0" fontId="11" fillId="0" borderId="19" xfId="0" applyFont="1" applyBorder="1">
      <alignment vertical="center"/>
    </xf>
    <xf numFmtId="10" fontId="10" fillId="0" borderId="8" xfId="0" applyNumberFormat="1" applyFont="1" applyFill="1" applyBorder="1" applyAlignment="1">
      <alignment horizontal="center" vertical="center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32" xfId="0" applyNumberFormat="1" applyFont="1" applyFill="1" applyBorder="1" applyAlignment="1">
      <alignment horizontal="center" vertical="center"/>
    </xf>
    <xf numFmtId="10" fontId="1" fillId="0" borderId="8" xfId="0" applyNumberFormat="1" applyFont="1" applyFill="1" applyBorder="1" applyAlignment="1">
      <alignment horizontal="center" vertical="center"/>
    </xf>
    <xf numFmtId="10" fontId="1" fillId="0" borderId="9" xfId="0" applyNumberFormat="1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1" fillId="0" borderId="9" xfId="0" applyFont="1" applyFill="1" applyBorder="1">
      <alignment vertical="center"/>
    </xf>
    <xf numFmtId="0" fontId="10" fillId="0" borderId="41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42" xfId="0" applyFont="1" applyFill="1" applyBorder="1" applyAlignment="1">
      <alignment horizontal="center" vertical="center"/>
    </xf>
    <xf numFmtId="0" fontId="1" fillId="12" borderId="44" xfId="0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" fillId="0" borderId="17" xfId="0" applyFont="1" applyFill="1" applyBorder="1" applyAlignment="1">
      <alignment horizontal="center" vertical="center"/>
    </xf>
    <xf numFmtId="10" fontId="1" fillId="0" borderId="18" xfId="0" applyNumberFormat="1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1" fillId="0" borderId="13" xfId="0" applyFont="1" applyBorder="1">
      <alignment vertical="center"/>
    </xf>
    <xf numFmtId="176" fontId="11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/>
    </xf>
    <xf numFmtId="176" fontId="10" fillId="0" borderId="14" xfId="0" applyNumberFormat="1" applyFont="1" applyFill="1" applyBorder="1" applyAlignment="1">
      <alignment horizontal="center"/>
    </xf>
    <xf numFmtId="0" fontId="10" fillId="0" borderId="15" xfId="0" applyFont="1" applyBorder="1">
      <alignment vertical="center"/>
    </xf>
    <xf numFmtId="176" fontId="10" fillId="0" borderId="0" xfId="0" applyNumberFormat="1" applyFo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2" xfId="0" applyFont="1" applyFill="1" applyBorder="1">
      <alignment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2" xfId="0" applyFont="1" applyFill="1" applyBorder="1">
      <alignment vertical="center"/>
    </xf>
    <xf numFmtId="0" fontId="3" fillId="7" borderId="12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9" xfId="0" applyFont="1" applyFill="1" applyBorder="1">
      <alignment vertical="center"/>
    </xf>
    <xf numFmtId="0" fontId="3" fillId="12" borderId="7" xfId="0" applyFont="1" applyFill="1" applyBorder="1" applyAlignment="1">
      <alignment horizontal="center" vertical="center"/>
    </xf>
    <xf numFmtId="0" fontId="3" fillId="12" borderId="9" xfId="0" applyFont="1" applyFill="1" applyBorder="1">
      <alignment vertical="center"/>
    </xf>
    <xf numFmtId="0" fontId="3" fillId="12" borderId="10" xfId="0" applyFont="1" applyFill="1" applyBorder="1" applyAlignment="1">
      <alignment horizontal="center" vertical="center"/>
    </xf>
    <xf numFmtId="0" fontId="3" fillId="12" borderId="12" xfId="0" applyFont="1" applyFill="1" applyBorder="1">
      <alignment vertical="center"/>
    </xf>
    <xf numFmtId="0" fontId="3" fillId="12" borderId="45" xfId="0" applyFont="1" applyFill="1" applyBorder="1" applyAlignment="1">
      <alignment horizontal="center" vertical="center"/>
    </xf>
    <xf numFmtId="0" fontId="3" fillId="12" borderId="46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1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1" xfId="0" applyFont="1" applyFill="1" applyBorder="1">
      <alignment vertical="center"/>
    </xf>
    <xf numFmtId="0" fontId="7" fillId="0" borderId="22" xfId="0" applyFont="1" applyFill="1" applyBorder="1" applyAlignment="1">
      <alignment horizontal="center" vertical="center"/>
    </xf>
    <xf numFmtId="0" fontId="3" fillId="0" borderId="2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3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2" fillId="0" borderId="11" xfId="0" applyFont="1" applyFill="1" applyBorder="1">
      <alignment vertical="center"/>
    </xf>
    <xf numFmtId="0" fontId="7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/>
    </xf>
    <xf numFmtId="0" fontId="12" fillId="7" borderId="12" xfId="0" applyFont="1" applyFill="1" applyBorder="1">
      <alignment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5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12" borderId="36" xfId="0" applyFont="1" applyFill="1" applyBorder="1" applyAlignment="1">
      <alignment horizontal="center" vertical="center"/>
    </xf>
    <xf numFmtId="0" fontId="1" fillId="12" borderId="4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12" borderId="36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ching/&#21270;&#24037;&#35774;&#35745;&#31454;&#36187;/2017/administration/&#20915;&#36187;&#21517;&#39069;&#21450;&#22870;&#39033;&#35774;&#32622;/&#21326;&#19996;&#36187;&#21306;-2017&#35780;&#22870;&#32467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浙江"/>
      <sheetName val="上海"/>
      <sheetName val="江苏"/>
      <sheetName val="华东汇总"/>
    </sheetNames>
    <sheetDataSet>
      <sheetData sheetId="0">
        <row r="4">
          <cell r="Q4">
            <v>89</v>
          </cell>
          <cell r="S4">
            <v>23</v>
          </cell>
          <cell r="T4">
            <v>17</v>
          </cell>
          <cell r="U4">
            <v>45</v>
          </cell>
        </row>
        <row r="7">
          <cell r="R7">
            <v>4</v>
          </cell>
          <cell r="S7">
            <v>9</v>
          </cell>
          <cell r="T7">
            <v>14</v>
          </cell>
          <cell r="U7">
            <v>17</v>
          </cell>
        </row>
      </sheetData>
      <sheetData sheetId="1">
        <row r="4">
          <cell r="O4">
            <v>19</v>
          </cell>
          <cell r="Q4">
            <v>7</v>
          </cell>
          <cell r="R4">
            <v>0</v>
          </cell>
          <cell r="S4">
            <v>9</v>
          </cell>
        </row>
        <row r="7">
          <cell r="P7">
            <v>3</v>
          </cell>
          <cell r="Q7">
            <v>2</v>
          </cell>
          <cell r="R7">
            <v>5</v>
          </cell>
          <cell r="S7">
            <v>0</v>
          </cell>
        </row>
      </sheetData>
      <sheetData sheetId="2">
        <row r="4">
          <cell r="K4">
            <v>61</v>
          </cell>
          <cell r="M4">
            <v>17</v>
          </cell>
          <cell r="N4">
            <v>9</v>
          </cell>
          <cell r="O4">
            <v>31</v>
          </cell>
        </row>
        <row r="7">
          <cell r="L7">
            <v>5</v>
          </cell>
          <cell r="M7">
            <v>7</v>
          </cell>
          <cell r="N7">
            <v>9</v>
          </cell>
          <cell r="O7">
            <v>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3"/>
  <sheetViews>
    <sheetView tabSelected="1" topLeftCell="Q1" zoomScale="70" zoomScaleNormal="70" workbookViewId="0">
      <selection activeCell="AD32" sqref="AD32"/>
    </sheetView>
  </sheetViews>
  <sheetFormatPr defaultRowHeight="16.3" x14ac:dyDescent="0.35"/>
  <cols>
    <col min="1" max="1" width="5.3125" style="40" customWidth="1"/>
    <col min="2" max="2" width="29.9375" style="38" customWidth="1"/>
    <col min="3" max="3" width="9" style="118"/>
    <col min="4" max="4" width="7.6875" style="38" customWidth="1"/>
    <col min="5" max="5" width="7.125" style="38" customWidth="1"/>
    <col min="6" max="6" width="4.3125" style="38" customWidth="1"/>
    <col min="7" max="7" width="4.9375" style="38" customWidth="1"/>
    <col min="8" max="8" width="20.125" style="38" customWidth="1"/>
    <col min="9" max="9" width="4.6875" style="38" customWidth="1"/>
    <col min="10" max="16" width="9" style="38"/>
    <col min="17" max="17" width="3" style="29" customWidth="1"/>
    <col min="18" max="18" width="22.125" style="29" customWidth="1"/>
    <col min="19" max="19" width="4.5625" style="29" customWidth="1"/>
    <col min="20" max="20" width="6.9375" style="139" customWidth="1"/>
    <col min="21" max="21" width="6.75" style="139" customWidth="1"/>
    <col min="22" max="22" width="3.4375" style="29" customWidth="1"/>
    <col min="23" max="23" width="24.25" style="29" customWidth="1"/>
    <col min="24" max="24" width="5.5625" style="29" customWidth="1"/>
    <col min="25" max="25" width="7.3125" style="139" customWidth="1"/>
    <col min="26" max="26" width="6.4375" style="139" customWidth="1"/>
    <col min="27" max="27" width="9" style="1"/>
    <col min="28" max="29" width="9" style="29"/>
    <col min="30" max="30" width="23.9375" style="29" customWidth="1"/>
    <col min="31" max="31" width="3.125" style="1" customWidth="1"/>
    <col min="32" max="37" width="9" style="1"/>
    <col min="38" max="38" width="3.3125" style="38" customWidth="1"/>
    <col min="39" max="39" width="21.4375" style="40" customWidth="1"/>
    <col min="40" max="40" width="7.0625" style="40" customWidth="1"/>
    <col min="41" max="41" width="7.8125" style="40" customWidth="1"/>
    <col min="42" max="42" width="6.3125" style="40" customWidth="1"/>
    <col min="43" max="43" width="24.3125" style="40" customWidth="1"/>
    <col min="44" max="44" width="7.625" style="40" customWidth="1"/>
    <col min="45" max="45" width="7.8125" style="40" customWidth="1"/>
    <col min="46" max="46" width="6.4375" style="40" customWidth="1"/>
    <col min="47" max="47" width="4.6875" style="38" customWidth="1"/>
    <col min="48" max="49" width="9" style="38"/>
    <col min="50" max="50" width="14.625" style="38" customWidth="1"/>
    <col min="51" max="53" width="9" style="38"/>
  </cols>
  <sheetData>
    <row r="1" spans="1:64" ht="16.75" thickBot="1" x14ac:dyDescent="0.4">
      <c r="A1" s="188" t="s">
        <v>332</v>
      </c>
      <c r="B1" s="188"/>
      <c r="C1" s="188"/>
      <c r="D1" s="188"/>
      <c r="E1" s="188"/>
      <c r="P1" s="39"/>
      <c r="Q1" s="179" t="s">
        <v>21</v>
      </c>
      <c r="R1" s="180"/>
      <c r="S1" s="180"/>
      <c r="T1" s="180"/>
      <c r="U1" s="180"/>
      <c r="V1" s="180"/>
      <c r="W1" s="180"/>
      <c r="X1" s="180"/>
      <c r="Y1" s="180"/>
      <c r="Z1" s="181"/>
      <c r="AM1" s="189" t="s">
        <v>22</v>
      </c>
      <c r="AN1" s="189"/>
      <c r="AO1" s="189"/>
      <c r="AP1" s="189"/>
      <c r="AQ1" s="189"/>
      <c r="AR1" s="189"/>
      <c r="AS1" s="189"/>
      <c r="AT1" s="189"/>
      <c r="AV1" s="190" t="s">
        <v>23</v>
      </c>
      <c r="AW1" s="191"/>
      <c r="AX1" s="192"/>
      <c r="AY1" s="40"/>
      <c r="AZ1" s="193" t="s">
        <v>24</v>
      </c>
      <c r="BA1" s="194"/>
      <c r="BB1" s="194"/>
      <c r="BC1" s="194"/>
      <c r="BD1" s="194"/>
      <c r="BE1" s="195"/>
      <c r="BF1" s="41"/>
      <c r="BG1" s="38"/>
      <c r="BH1" s="38"/>
      <c r="BI1" s="38"/>
      <c r="BJ1" s="38"/>
      <c r="BK1" s="38"/>
      <c r="BL1" s="38"/>
    </row>
    <row r="2" spans="1:64" ht="16.75" thickBot="1" x14ac:dyDescent="0.4">
      <c r="A2" s="42" t="s">
        <v>25</v>
      </c>
      <c r="B2" s="13" t="s">
        <v>26</v>
      </c>
      <c r="C2" s="12" t="s">
        <v>27</v>
      </c>
      <c r="D2" s="13" t="s">
        <v>28</v>
      </c>
      <c r="E2" s="14" t="s">
        <v>29</v>
      </c>
      <c r="G2" s="174" t="s">
        <v>30</v>
      </c>
      <c r="H2" s="175"/>
      <c r="J2" s="176" t="s">
        <v>31</v>
      </c>
      <c r="K2" s="177"/>
      <c r="L2" s="177"/>
      <c r="M2" s="177"/>
      <c r="N2" s="177"/>
      <c r="O2" s="178"/>
      <c r="P2" s="41"/>
      <c r="Q2" s="148"/>
      <c r="R2" s="149" t="s">
        <v>32</v>
      </c>
      <c r="S2" s="150" t="s">
        <v>33</v>
      </c>
      <c r="T2" s="149" t="s">
        <v>0</v>
      </c>
      <c r="U2" s="151" t="s">
        <v>29</v>
      </c>
      <c r="V2" s="152"/>
      <c r="W2" s="34" t="s">
        <v>34</v>
      </c>
      <c r="X2" s="153"/>
      <c r="Y2" s="154" t="s">
        <v>35</v>
      </c>
      <c r="Z2" s="35" t="s">
        <v>13</v>
      </c>
      <c r="AB2" s="179" t="s">
        <v>36</v>
      </c>
      <c r="AC2" s="180"/>
      <c r="AD2" s="181"/>
      <c r="AF2" s="182" t="s">
        <v>37</v>
      </c>
      <c r="AG2" s="183"/>
      <c r="AH2" s="183"/>
      <c r="AI2" s="183"/>
      <c r="AJ2" s="183"/>
      <c r="AK2" s="184"/>
      <c r="AL2" s="41"/>
      <c r="AM2" s="185" t="s">
        <v>38</v>
      </c>
      <c r="AN2" s="186"/>
      <c r="AO2" s="186"/>
      <c r="AP2" s="187"/>
      <c r="AQ2" s="185" t="s">
        <v>34</v>
      </c>
      <c r="AR2" s="186"/>
      <c r="AS2" s="186"/>
      <c r="AT2" s="187"/>
      <c r="AV2" s="196" t="s">
        <v>38</v>
      </c>
      <c r="AW2" s="43">
        <v>1</v>
      </c>
      <c r="AX2" s="44" t="s">
        <v>39</v>
      </c>
      <c r="AY2" s="40"/>
      <c r="AZ2" s="199" t="s">
        <v>35</v>
      </c>
      <c r="BA2" s="15" t="s">
        <v>18</v>
      </c>
      <c r="BB2" s="15" t="s">
        <v>2</v>
      </c>
      <c r="BC2" s="15" t="s">
        <v>3</v>
      </c>
      <c r="BD2" s="15" t="s">
        <v>40</v>
      </c>
      <c r="BE2" s="45" t="s">
        <v>41</v>
      </c>
      <c r="BF2" s="41"/>
      <c r="BG2" s="201" t="s">
        <v>42</v>
      </c>
      <c r="BH2" s="202"/>
      <c r="BI2" s="202"/>
      <c r="BJ2" s="202"/>
      <c r="BK2" s="202"/>
      <c r="BL2" s="203"/>
    </row>
    <row r="3" spans="1:64" ht="17.149999999999999" thickTop="1" thickBot="1" x14ac:dyDescent="0.55000000000000004">
      <c r="A3" s="46">
        <v>1</v>
      </c>
      <c r="B3" s="47" t="s">
        <v>43</v>
      </c>
      <c r="C3" s="48">
        <v>97.15</v>
      </c>
      <c r="D3" s="49" t="s">
        <v>44</v>
      </c>
      <c r="E3" s="50" t="s">
        <v>1</v>
      </c>
      <c r="G3" s="46">
        <v>1</v>
      </c>
      <c r="H3" s="51" t="s">
        <v>45</v>
      </c>
      <c r="J3" s="199" t="s">
        <v>35</v>
      </c>
      <c r="K3" s="15" t="s">
        <v>46</v>
      </c>
      <c r="L3" s="15" t="s">
        <v>47</v>
      </c>
      <c r="M3" s="15" t="s">
        <v>48</v>
      </c>
      <c r="N3" s="15" t="s">
        <v>49</v>
      </c>
      <c r="O3" s="45" t="s">
        <v>41</v>
      </c>
      <c r="P3" s="52"/>
      <c r="Q3" s="121">
        <v>1</v>
      </c>
      <c r="R3" s="155" t="s">
        <v>50</v>
      </c>
      <c r="S3" s="156">
        <v>87.1</v>
      </c>
      <c r="T3" s="157" t="s">
        <v>51</v>
      </c>
      <c r="U3" s="158" t="s">
        <v>52</v>
      </c>
      <c r="V3" s="140">
        <v>1</v>
      </c>
      <c r="W3" s="164" t="s">
        <v>53</v>
      </c>
      <c r="X3" s="165">
        <v>87.95</v>
      </c>
      <c r="Y3" s="146" t="s">
        <v>54</v>
      </c>
      <c r="Z3" s="158" t="s">
        <v>51</v>
      </c>
      <c r="AB3" s="204" t="s">
        <v>38</v>
      </c>
      <c r="AC3" s="122">
        <v>1</v>
      </c>
      <c r="AD3" s="123" t="s">
        <v>55</v>
      </c>
      <c r="AF3" s="207" t="s">
        <v>0</v>
      </c>
      <c r="AG3" s="3" t="s">
        <v>18</v>
      </c>
      <c r="AH3" s="3" t="s">
        <v>47</v>
      </c>
      <c r="AI3" s="3" t="s">
        <v>56</v>
      </c>
      <c r="AJ3" s="3" t="s">
        <v>4</v>
      </c>
      <c r="AK3" s="4" t="s">
        <v>5</v>
      </c>
      <c r="AL3" s="41"/>
      <c r="AM3" s="53" t="s">
        <v>57</v>
      </c>
      <c r="AN3" s="13" t="s">
        <v>12</v>
      </c>
      <c r="AO3" s="13" t="s">
        <v>35</v>
      </c>
      <c r="AP3" s="54" t="s">
        <v>13</v>
      </c>
      <c r="AQ3" s="53" t="s">
        <v>57</v>
      </c>
      <c r="AR3" s="13" t="s">
        <v>12</v>
      </c>
      <c r="AS3" s="13" t="s">
        <v>0</v>
      </c>
      <c r="AT3" s="14" t="s">
        <v>58</v>
      </c>
      <c r="AV3" s="197"/>
      <c r="AW3" s="55">
        <v>2</v>
      </c>
      <c r="AX3" s="56" t="s">
        <v>59</v>
      </c>
      <c r="AY3" s="40"/>
      <c r="AZ3" s="200"/>
      <c r="BA3" s="17">
        <v>19</v>
      </c>
      <c r="BB3" s="17">
        <v>3</v>
      </c>
      <c r="BC3" s="17">
        <v>7</v>
      </c>
      <c r="BD3" s="17">
        <v>0</v>
      </c>
      <c r="BE3" s="57">
        <f>BA3-BB3-BC3-BD3</f>
        <v>9</v>
      </c>
      <c r="BF3" s="41"/>
      <c r="BG3" s="172" t="s">
        <v>0</v>
      </c>
      <c r="BH3" s="19" t="s">
        <v>18</v>
      </c>
      <c r="BI3" s="19" t="s">
        <v>47</v>
      </c>
      <c r="BJ3" s="19" t="s">
        <v>3</v>
      </c>
      <c r="BK3" s="19" t="s">
        <v>40</v>
      </c>
      <c r="BL3" s="20" t="s">
        <v>60</v>
      </c>
    </row>
    <row r="4" spans="1:64" ht="17.149999999999999" thickTop="1" thickBot="1" x14ac:dyDescent="0.55000000000000004">
      <c r="A4" s="58">
        <v>2</v>
      </c>
      <c r="B4" s="59" t="s">
        <v>61</v>
      </c>
      <c r="C4" s="60">
        <v>96.9</v>
      </c>
      <c r="D4" s="16" t="s">
        <v>62</v>
      </c>
      <c r="E4" s="49" t="s">
        <v>6</v>
      </c>
      <c r="G4" s="58">
        <v>2</v>
      </c>
      <c r="H4" s="61" t="s">
        <v>63</v>
      </c>
      <c r="J4" s="200"/>
      <c r="K4" s="17">
        <v>61</v>
      </c>
      <c r="L4" s="17">
        <v>4</v>
      </c>
      <c r="M4" s="17">
        <v>17</v>
      </c>
      <c r="N4" s="17">
        <v>9</v>
      </c>
      <c r="O4" s="57">
        <f>K4-L4-M4-N4</f>
        <v>31</v>
      </c>
      <c r="P4" s="52"/>
      <c r="Q4" s="121">
        <v>2</v>
      </c>
      <c r="R4" s="155" t="s">
        <v>64</v>
      </c>
      <c r="S4" s="156">
        <v>85.300000000000011</v>
      </c>
      <c r="T4" s="119" t="s">
        <v>65</v>
      </c>
      <c r="U4" s="159" t="s">
        <v>6</v>
      </c>
      <c r="V4" s="141">
        <v>2</v>
      </c>
      <c r="W4" s="142" t="s">
        <v>66</v>
      </c>
      <c r="X4" s="143">
        <v>86.7</v>
      </c>
      <c r="Y4" s="119" t="s">
        <v>62</v>
      </c>
      <c r="Z4" s="20"/>
      <c r="AB4" s="205"/>
      <c r="AC4" s="124">
        <v>2</v>
      </c>
      <c r="AD4" s="125" t="s">
        <v>67</v>
      </c>
      <c r="AF4" s="208"/>
      <c r="AG4" s="5">
        <v>89</v>
      </c>
      <c r="AH4" s="5">
        <v>4</v>
      </c>
      <c r="AI4" s="5">
        <v>23</v>
      </c>
      <c r="AJ4" s="5">
        <v>17</v>
      </c>
      <c r="AK4" s="6">
        <f>AG4-AH4-AI4-AJ4</f>
        <v>45</v>
      </c>
      <c r="AL4" s="52"/>
      <c r="AM4" s="62" t="s">
        <v>68</v>
      </c>
      <c r="AN4" s="63">
        <v>85.430000000000021</v>
      </c>
      <c r="AO4" s="64" t="s">
        <v>17</v>
      </c>
      <c r="AP4" s="65"/>
      <c r="AQ4" s="66" t="s">
        <v>69</v>
      </c>
      <c r="AR4" s="63">
        <v>84.96875</v>
      </c>
      <c r="AS4" s="64" t="s">
        <v>70</v>
      </c>
      <c r="AT4" s="67" t="s">
        <v>65</v>
      </c>
      <c r="AV4" s="197"/>
      <c r="AW4" s="55">
        <v>3</v>
      </c>
      <c r="AX4" s="56" t="s">
        <v>71</v>
      </c>
      <c r="AY4" s="40"/>
      <c r="AZ4" s="68" t="s">
        <v>72</v>
      </c>
      <c r="BA4" s="69">
        <f>SUM(BB4:BE4)</f>
        <v>1</v>
      </c>
      <c r="BB4" s="69">
        <f>BB3/$BA3</f>
        <v>0.15789473684210525</v>
      </c>
      <c r="BC4" s="69">
        <f t="shared" ref="BC4:BD4" si="0">BC3/$BA3</f>
        <v>0.36842105263157893</v>
      </c>
      <c r="BD4" s="69">
        <f t="shared" si="0"/>
        <v>0</v>
      </c>
      <c r="BE4" s="70">
        <f>BE3/$BA3</f>
        <v>0.47368421052631576</v>
      </c>
      <c r="BF4" s="71"/>
      <c r="BG4" s="173"/>
      <c r="BH4" s="21">
        <f>[1]浙江!Q4+[1]上海!O4+[1]江苏!K4</f>
        <v>169</v>
      </c>
      <c r="BI4" s="21">
        <v>11</v>
      </c>
      <c r="BJ4" s="21">
        <f>[1]浙江!S4+[1]上海!Q4+[1]江苏!M4</f>
        <v>47</v>
      </c>
      <c r="BK4" s="21">
        <f>[1]浙江!T4+[1]上海!R4+[1]江苏!N4</f>
        <v>26</v>
      </c>
      <c r="BL4" s="22">
        <f>[1]浙江!U4+[1]上海!S4+[1]江苏!O4</f>
        <v>85</v>
      </c>
    </row>
    <row r="5" spans="1:64" ht="16.75" thickBot="1" x14ac:dyDescent="0.55000000000000004">
      <c r="A5" s="58">
        <v>3</v>
      </c>
      <c r="B5" s="59" t="s">
        <v>73</v>
      </c>
      <c r="C5" s="60">
        <v>96.1</v>
      </c>
      <c r="D5" s="23" t="s">
        <v>9</v>
      </c>
      <c r="E5" s="72"/>
      <c r="G5" s="58">
        <v>3</v>
      </c>
      <c r="H5" s="61" t="s">
        <v>74</v>
      </c>
      <c r="J5" s="73" t="s">
        <v>75</v>
      </c>
      <c r="K5" s="74">
        <f>SUM(L5:O5)</f>
        <v>1</v>
      </c>
      <c r="L5" s="74">
        <f>L4/$K4</f>
        <v>6.5573770491803282E-2</v>
      </c>
      <c r="M5" s="74">
        <f t="shared" ref="M5:O5" si="1">M4/$K4</f>
        <v>0.27868852459016391</v>
      </c>
      <c r="N5" s="74">
        <f t="shared" si="1"/>
        <v>0.14754098360655737</v>
      </c>
      <c r="O5" s="75">
        <f t="shared" si="1"/>
        <v>0.50819672131147542</v>
      </c>
      <c r="P5" s="71"/>
      <c r="Q5" s="121">
        <v>3</v>
      </c>
      <c r="R5" s="155" t="s">
        <v>76</v>
      </c>
      <c r="S5" s="156">
        <v>82.499999999999986</v>
      </c>
      <c r="T5" s="160" t="s">
        <v>77</v>
      </c>
      <c r="U5" s="120" t="s">
        <v>78</v>
      </c>
      <c r="V5" s="141">
        <v>3</v>
      </c>
      <c r="W5" s="142" t="s">
        <v>79</v>
      </c>
      <c r="X5" s="143">
        <v>86.55</v>
      </c>
      <c r="Y5" s="157" t="s">
        <v>1</v>
      </c>
      <c r="Z5" s="158" t="s">
        <v>1</v>
      </c>
      <c r="AB5" s="205"/>
      <c r="AC5" s="124">
        <v>3</v>
      </c>
      <c r="AD5" s="126" t="s">
        <v>80</v>
      </c>
      <c r="AF5" s="7" t="s">
        <v>7</v>
      </c>
      <c r="AG5" s="8">
        <f>SUM(AH5:AK5)</f>
        <v>1</v>
      </c>
      <c r="AH5" s="8">
        <f>AH4/$AG4</f>
        <v>4.49438202247191E-2</v>
      </c>
      <c r="AI5" s="8">
        <f t="shared" ref="AI5:AK5" si="2">AI4/$AG4</f>
        <v>0.25842696629213485</v>
      </c>
      <c r="AJ5" s="8">
        <f t="shared" si="2"/>
        <v>0.19101123595505617</v>
      </c>
      <c r="AK5" s="9">
        <f t="shared" si="2"/>
        <v>0.5056179775280899</v>
      </c>
      <c r="AL5" s="76"/>
      <c r="AM5" s="77" t="s">
        <v>81</v>
      </c>
      <c r="AN5" s="78">
        <v>81.790000000000006</v>
      </c>
      <c r="AO5" s="79" t="s">
        <v>65</v>
      </c>
      <c r="AP5" s="67" t="s">
        <v>8</v>
      </c>
      <c r="AQ5" s="80" t="s">
        <v>82</v>
      </c>
      <c r="AR5" s="78">
        <v>82.368749999999991</v>
      </c>
      <c r="AS5" s="79" t="s">
        <v>65</v>
      </c>
      <c r="AT5" s="67" t="s">
        <v>62</v>
      </c>
      <c r="AV5" s="198"/>
      <c r="AW5" s="81">
        <v>4</v>
      </c>
      <c r="AX5" s="82" t="s">
        <v>83</v>
      </c>
      <c r="AY5" s="40"/>
      <c r="AZ5" s="209" t="s">
        <v>84</v>
      </c>
      <c r="BA5" s="83" t="s">
        <v>18</v>
      </c>
      <c r="BB5" s="83" t="s">
        <v>16</v>
      </c>
      <c r="BC5" s="83" t="s">
        <v>20</v>
      </c>
      <c r="BD5" s="83" t="s">
        <v>3</v>
      </c>
      <c r="BE5" s="84" t="s">
        <v>40</v>
      </c>
      <c r="BF5" s="71"/>
      <c r="BG5" s="31" t="s">
        <v>7</v>
      </c>
      <c r="BH5" s="32">
        <f>SUM(BI5:BL5)</f>
        <v>1</v>
      </c>
      <c r="BI5" s="32">
        <f>BI4/$BH4</f>
        <v>6.5088757396449703E-2</v>
      </c>
      <c r="BJ5" s="32">
        <f t="shared" ref="BJ5:BK5" si="3">BJ4/$BH4</f>
        <v>0.27810650887573962</v>
      </c>
      <c r="BK5" s="32">
        <f t="shared" si="3"/>
        <v>0.15384615384615385</v>
      </c>
      <c r="BL5" s="33">
        <f>BL4/$BH4</f>
        <v>0.50295857988165682</v>
      </c>
    </row>
    <row r="6" spans="1:64" ht="16.75" thickTop="1" x14ac:dyDescent="0.5">
      <c r="A6" s="58">
        <v>4</v>
      </c>
      <c r="B6" s="59" t="s">
        <v>85</v>
      </c>
      <c r="C6" s="60">
        <v>93.5</v>
      </c>
      <c r="D6" s="49" t="s">
        <v>54</v>
      </c>
      <c r="E6" s="50" t="s">
        <v>86</v>
      </c>
      <c r="G6" s="58">
        <v>4</v>
      </c>
      <c r="H6" s="61" t="s">
        <v>87</v>
      </c>
      <c r="J6" s="209" t="s">
        <v>88</v>
      </c>
      <c r="K6" s="83" t="s">
        <v>89</v>
      </c>
      <c r="L6" s="83" t="s">
        <v>16</v>
      </c>
      <c r="M6" s="83" t="s">
        <v>20</v>
      </c>
      <c r="N6" s="83" t="s">
        <v>3</v>
      </c>
      <c r="O6" s="84" t="s">
        <v>4</v>
      </c>
      <c r="P6" s="85"/>
      <c r="Q6" s="121">
        <v>4</v>
      </c>
      <c r="R6" s="155" t="s">
        <v>90</v>
      </c>
      <c r="S6" s="156">
        <v>81.400000000000006</v>
      </c>
      <c r="T6" s="160" t="s">
        <v>77</v>
      </c>
      <c r="U6" s="120"/>
      <c r="V6" s="141">
        <v>4</v>
      </c>
      <c r="W6" s="142" t="s">
        <v>100</v>
      </c>
      <c r="X6" s="143">
        <v>86.149999999999991</v>
      </c>
      <c r="Y6" s="119" t="s">
        <v>8</v>
      </c>
      <c r="Z6" s="159" t="s">
        <v>6</v>
      </c>
      <c r="AB6" s="205"/>
      <c r="AC6" s="124">
        <v>4</v>
      </c>
      <c r="AD6" s="125" t="s">
        <v>92</v>
      </c>
      <c r="AF6" s="210" t="s">
        <v>15</v>
      </c>
      <c r="AG6" s="86" t="s">
        <v>89</v>
      </c>
      <c r="AH6" s="86" t="s">
        <v>16</v>
      </c>
      <c r="AI6" s="86" t="s">
        <v>20</v>
      </c>
      <c r="AJ6" s="86" t="s">
        <v>3</v>
      </c>
      <c r="AK6" s="87" t="s">
        <v>49</v>
      </c>
      <c r="AL6" s="85"/>
      <c r="AM6" s="77" t="s">
        <v>93</v>
      </c>
      <c r="AN6" s="78">
        <v>79.08</v>
      </c>
      <c r="AO6" s="49" t="s">
        <v>6</v>
      </c>
      <c r="AP6" s="67" t="s">
        <v>8</v>
      </c>
      <c r="AQ6" s="80" t="s">
        <v>94</v>
      </c>
      <c r="AR6" s="78">
        <v>80.831249999999997</v>
      </c>
      <c r="AS6" s="79" t="s">
        <v>8</v>
      </c>
      <c r="AT6" s="49" t="s">
        <v>6</v>
      </c>
      <c r="AV6" s="211" t="s">
        <v>11</v>
      </c>
      <c r="AW6" s="88">
        <v>1</v>
      </c>
      <c r="AX6" s="89" t="s">
        <v>95</v>
      </c>
      <c r="AY6" s="40"/>
      <c r="AZ6" s="200"/>
      <c r="BA6" s="17">
        <f>SUM(BB6:BE6)</f>
        <v>11</v>
      </c>
      <c r="BB6" s="17">
        <v>3</v>
      </c>
      <c r="BC6" s="17">
        <f>BC14+BC22</f>
        <v>2</v>
      </c>
      <c r="BD6" s="17">
        <f>BD14+BD22</f>
        <v>6</v>
      </c>
      <c r="BE6" s="57">
        <f>BE14+BE22</f>
        <v>0</v>
      </c>
      <c r="BF6" s="41"/>
      <c r="BG6" s="171" t="s">
        <v>15</v>
      </c>
      <c r="BH6" s="26" t="s">
        <v>18</v>
      </c>
      <c r="BI6" s="26" t="s">
        <v>16</v>
      </c>
      <c r="BJ6" s="26" t="s">
        <v>20</v>
      </c>
      <c r="BK6" s="26" t="s">
        <v>3</v>
      </c>
      <c r="BL6" s="27" t="s">
        <v>40</v>
      </c>
    </row>
    <row r="7" spans="1:64" ht="16.75" thickBot="1" x14ac:dyDescent="0.55000000000000004">
      <c r="A7" s="58">
        <v>5</v>
      </c>
      <c r="B7" s="59" t="s">
        <v>96</v>
      </c>
      <c r="C7" s="60">
        <v>92.9</v>
      </c>
      <c r="D7" s="23" t="s">
        <v>97</v>
      </c>
      <c r="E7" s="72"/>
      <c r="G7" s="58">
        <v>5</v>
      </c>
      <c r="H7" s="61" t="s">
        <v>98</v>
      </c>
      <c r="J7" s="200"/>
      <c r="K7" s="17">
        <f>SUM(L7:O7)</f>
        <v>30</v>
      </c>
      <c r="L7" s="17">
        <v>5</v>
      </c>
      <c r="M7" s="17">
        <v>7</v>
      </c>
      <c r="N7" s="17">
        <v>9</v>
      </c>
      <c r="O7" s="57">
        <v>9</v>
      </c>
      <c r="P7" s="52"/>
      <c r="Q7" s="121">
        <v>5</v>
      </c>
      <c r="R7" s="155" t="s">
        <v>99</v>
      </c>
      <c r="S7" s="156">
        <v>79.349999999999994</v>
      </c>
      <c r="T7" s="159" t="s">
        <v>44</v>
      </c>
      <c r="U7" s="161" t="s">
        <v>52</v>
      </c>
      <c r="V7" s="141">
        <v>5</v>
      </c>
      <c r="W7" s="142" t="s">
        <v>91</v>
      </c>
      <c r="X7" s="143">
        <v>86.15</v>
      </c>
      <c r="Y7" s="160" t="s">
        <v>77</v>
      </c>
      <c r="Z7" s="20"/>
      <c r="AB7" s="205"/>
      <c r="AC7" s="124">
        <v>5</v>
      </c>
      <c r="AD7" s="125" t="s">
        <v>101</v>
      </c>
      <c r="AF7" s="208"/>
      <c r="AG7" s="5">
        <f>SUM(AH7:AK7)</f>
        <v>44</v>
      </c>
      <c r="AH7" s="5">
        <f>AH15+AH23</f>
        <v>5</v>
      </c>
      <c r="AI7" s="5">
        <f t="shared" ref="AI7:AK7" si="4">AI15+AI23</f>
        <v>9</v>
      </c>
      <c r="AJ7" s="5">
        <f t="shared" si="4"/>
        <v>13</v>
      </c>
      <c r="AK7" s="6">
        <f t="shared" si="4"/>
        <v>17</v>
      </c>
      <c r="AL7" s="90"/>
      <c r="AM7" s="77" t="s">
        <v>102</v>
      </c>
      <c r="AN7" s="78">
        <v>78.11</v>
      </c>
      <c r="AO7" s="79" t="s">
        <v>8</v>
      </c>
      <c r="AP7" s="49" t="s">
        <v>6</v>
      </c>
      <c r="AQ7" s="80" t="s">
        <v>103</v>
      </c>
      <c r="AR7" s="78">
        <v>79.856249999999989</v>
      </c>
      <c r="AS7" s="64" t="s">
        <v>104</v>
      </c>
      <c r="AT7" s="10"/>
      <c r="AV7" s="211"/>
      <c r="AW7" s="91">
        <v>2</v>
      </c>
      <c r="AX7" s="92" t="s">
        <v>105</v>
      </c>
      <c r="AY7" s="40"/>
      <c r="AZ7" s="68" t="s">
        <v>7</v>
      </c>
      <c r="BA7" s="69">
        <f>SUM(BB7:BE7)</f>
        <v>0.57894736842105265</v>
      </c>
      <c r="BB7" s="69">
        <f>BB6/$BA3</f>
        <v>0.15789473684210525</v>
      </c>
      <c r="BC7" s="69">
        <f t="shared" ref="BC7:BD7" si="5">BC6/$BA3</f>
        <v>0.10526315789473684</v>
      </c>
      <c r="BD7" s="69">
        <f t="shared" si="5"/>
        <v>0.31578947368421051</v>
      </c>
      <c r="BE7" s="70">
        <f>BE6/$BA3</f>
        <v>0</v>
      </c>
      <c r="BF7" s="71"/>
      <c r="BG7" s="173"/>
      <c r="BH7" s="21">
        <f>SUM(BI7:BL7)</f>
        <v>84</v>
      </c>
      <c r="BI7" s="21">
        <f>[1]浙江!R7+[1]上海!P7+[1]江苏!L7</f>
        <v>12</v>
      </c>
      <c r="BJ7" s="21">
        <f>[1]浙江!S7+[1]上海!Q7+[1]江苏!M7</f>
        <v>18</v>
      </c>
      <c r="BK7" s="21">
        <f>[1]浙江!T7+[1]上海!R7+[1]江苏!N7</f>
        <v>28</v>
      </c>
      <c r="BL7" s="22">
        <f>[1]浙江!U7+[1]上海!S7+[1]江苏!O7</f>
        <v>26</v>
      </c>
    </row>
    <row r="8" spans="1:64" ht="16.75" thickBot="1" x14ac:dyDescent="0.55000000000000004">
      <c r="A8" s="58">
        <v>6</v>
      </c>
      <c r="B8" s="59" t="s">
        <v>106</v>
      </c>
      <c r="C8" s="60">
        <v>92.550000000000011</v>
      </c>
      <c r="D8" s="18" t="s">
        <v>86</v>
      </c>
      <c r="E8" s="50" t="s">
        <v>86</v>
      </c>
      <c r="G8" s="58">
        <v>6</v>
      </c>
      <c r="H8" s="61" t="s">
        <v>107</v>
      </c>
      <c r="J8" s="68" t="s">
        <v>7</v>
      </c>
      <c r="K8" s="69">
        <f>SUM(L8:O8)</f>
        <v>0.49180327868852458</v>
      </c>
      <c r="L8" s="69">
        <f>L7/$K4</f>
        <v>8.1967213114754092E-2</v>
      </c>
      <c r="M8" s="69">
        <f t="shared" ref="M8:O8" si="6">M7/$K4</f>
        <v>0.11475409836065574</v>
      </c>
      <c r="N8" s="69">
        <f t="shared" si="6"/>
        <v>0.14754098360655737</v>
      </c>
      <c r="O8" s="70">
        <f t="shared" si="6"/>
        <v>0.14754098360655737</v>
      </c>
      <c r="P8" s="71"/>
      <c r="Q8" s="121">
        <v>6</v>
      </c>
      <c r="R8" s="155" t="s">
        <v>108</v>
      </c>
      <c r="S8" s="156">
        <v>77.650000000000006</v>
      </c>
      <c r="T8" s="119" t="s">
        <v>8</v>
      </c>
      <c r="U8" s="159" t="s">
        <v>6</v>
      </c>
      <c r="V8" s="141">
        <v>6</v>
      </c>
      <c r="W8" s="142" t="s">
        <v>109</v>
      </c>
      <c r="X8" s="143">
        <v>85.95</v>
      </c>
      <c r="Y8" s="160" t="s">
        <v>77</v>
      </c>
      <c r="Z8" s="20"/>
      <c r="AB8" s="205"/>
      <c r="AC8" s="167">
        <v>6</v>
      </c>
      <c r="AD8" s="168" t="s">
        <v>110</v>
      </c>
      <c r="AF8" s="7" t="s">
        <v>7</v>
      </c>
      <c r="AG8" s="8">
        <f>SUM(AH8:AK8)</f>
        <v>0.4943820224719101</v>
      </c>
      <c r="AH8" s="8">
        <f>AH7/$AG4</f>
        <v>5.6179775280898875E-2</v>
      </c>
      <c r="AI8" s="8">
        <f t="shared" ref="AI8:AK8" si="7">AI7/$AG4</f>
        <v>0.10112359550561797</v>
      </c>
      <c r="AJ8" s="8">
        <f t="shared" si="7"/>
        <v>0.14606741573033707</v>
      </c>
      <c r="AK8" s="9">
        <f t="shared" si="7"/>
        <v>0.19101123595505617</v>
      </c>
      <c r="AL8" s="76"/>
      <c r="AM8" s="77" t="s">
        <v>111</v>
      </c>
      <c r="AN8" s="78">
        <v>73.705000000000013</v>
      </c>
      <c r="AO8" s="79" t="s">
        <v>62</v>
      </c>
      <c r="AP8" s="67" t="s">
        <v>62</v>
      </c>
      <c r="AQ8" s="80" t="s">
        <v>112</v>
      </c>
      <c r="AR8" s="78">
        <v>78.224999999999994</v>
      </c>
      <c r="AS8" s="79" t="s">
        <v>62</v>
      </c>
      <c r="AT8" s="67" t="s">
        <v>62</v>
      </c>
      <c r="AV8" s="211"/>
      <c r="AW8" s="88">
        <v>3</v>
      </c>
      <c r="AX8" s="92" t="s">
        <v>113</v>
      </c>
      <c r="AY8" s="40"/>
      <c r="AZ8" s="93"/>
      <c r="BA8" s="93"/>
      <c r="BB8" s="93"/>
      <c r="BC8" s="93"/>
      <c r="BD8" s="93"/>
      <c r="BE8" s="93"/>
      <c r="BF8" s="93"/>
      <c r="BG8" s="28" t="s">
        <v>75</v>
      </c>
      <c r="BH8" s="24">
        <f>SUM(BI8:BL8)</f>
        <v>0.49704142011834324</v>
      </c>
      <c r="BI8" s="24">
        <f>BI7/$BH4</f>
        <v>7.1005917159763315E-2</v>
      </c>
      <c r="BJ8" s="24">
        <f t="shared" ref="BJ8:BL8" si="8">BJ7/$BH4</f>
        <v>0.10650887573964497</v>
      </c>
      <c r="BK8" s="24">
        <f t="shared" si="8"/>
        <v>0.16568047337278108</v>
      </c>
      <c r="BL8" s="25">
        <f t="shared" si="8"/>
        <v>0.15384615384615385</v>
      </c>
    </row>
    <row r="9" spans="1:64" ht="16.75" thickBot="1" x14ac:dyDescent="0.55000000000000004">
      <c r="A9" s="58">
        <v>7</v>
      </c>
      <c r="B9" s="59" t="s">
        <v>114</v>
      </c>
      <c r="C9" s="60">
        <v>91.9</v>
      </c>
      <c r="D9" s="16" t="s">
        <v>115</v>
      </c>
      <c r="E9" s="49" t="s">
        <v>6</v>
      </c>
      <c r="G9" s="58">
        <v>7</v>
      </c>
      <c r="H9" s="61" t="s">
        <v>116</v>
      </c>
      <c r="Q9" s="121">
        <v>7</v>
      </c>
      <c r="R9" s="155" t="s">
        <v>117</v>
      </c>
      <c r="S9" s="156">
        <v>76.500000000000014</v>
      </c>
      <c r="T9" s="119" t="s">
        <v>8</v>
      </c>
      <c r="U9" s="120"/>
      <c r="V9" s="141">
        <v>7</v>
      </c>
      <c r="W9" s="142" t="s">
        <v>118</v>
      </c>
      <c r="X9" s="143">
        <v>84.45</v>
      </c>
      <c r="Y9" s="160" t="s">
        <v>77</v>
      </c>
      <c r="Z9" s="20"/>
      <c r="AB9" s="205"/>
      <c r="AC9" s="124">
        <v>7</v>
      </c>
      <c r="AD9" s="125" t="s">
        <v>119</v>
      </c>
      <c r="AM9" s="77" t="s">
        <v>120</v>
      </c>
      <c r="AN9" s="78">
        <v>73.290000000000006</v>
      </c>
      <c r="AO9" s="79" t="s">
        <v>62</v>
      </c>
      <c r="AP9" s="94"/>
      <c r="AQ9" s="80" t="s">
        <v>121</v>
      </c>
      <c r="AR9" s="78">
        <v>76.46875</v>
      </c>
      <c r="AS9" s="49" t="s">
        <v>122</v>
      </c>
      <c r="AT9" s="50" t="s">
        <v>52</v>
      </c>
      <c r="AV9" s="211"/>
      <c r="AW9" s="91">
        <v>4</v>
      </c>
      <c r="AX9" s="92" t="s">
        <v>123</v>
      </c>
      <c r="AY9" s="40"/>
      <c r="AZ9" s="213" t="s">
        <v>124</v>
      </c>
      <c r="BA9" s="214"/>
      <c r="BB9" s="214"/>
      <c r="BC9" s="214"/>
      <c r="BD9" s="214"/>
      <c r="BE9" s="215"/>
      <c r="BF9" s="41"/>
      <c r="BG9" s="38"/>
      <c r="BH9" s="38"/>
      <c r="BI9" s="38"/>
      <c r="BJ9" s="38"/>
      <c r="BK9" s="38"/>
      <c r="BL9" s="38"/>
    </row>
    <row r="10" spans="1:64" ht="16.75" thickBot="1" x14ac:dyDescent="0.55000000000000004">
      <c r="A10" s="58">
        <v>8</v>
      </c>
      <c r="B10" s="59" t="s">
        <v>125</v>
      </c>
      <c r="C10" s="60">
        <v>91.850000000000009</v>
      </c>
      <c r="D10" s="16" t="s">
        <v>126</v>
      </c>
      <c r="E10" s="49" t="s">
        <v>44</v>
      </c>
      <c r="G10" s="58">
        <v>8</v>
      </c>
      <c r="H10" s="61" t="s">
        <v>127</v>
      </c>
      <c r="Q10" s="121">
        <v>8</v>
      </c>
      <c r="R10" s="155" t="s">
        <v>128</v>
      </c>
      <c r="S10" s="156">
        <v>76.349999999999994</v>
      </c>
      <c r="T10" s="160" t="s">
        <v>77</v>
      </c>
      <c r="U10" s="159" t="s">
        <v>6</v>
      </c>
      <c r="V10" s="141">
        <v>8</v>
      </c>
      <c r="W10" s="142" t="s">
        <v>129</v>
      </c>
      <c r="X10" s="143">
        <v>84.35</v>
      </c>
      <c r="Y10" s="160" t="s">
        <v>77</v>
      </c>
      <c r="Z10" s="20"/>
      <c r="AB10" s="205"/>
      <c r="AC10" s="124">
        <v>8</v>
      </c>
      <c r="AD10" s="125" t="s">
        <v>130</v>
      </c>
      <c r="AF10" s="216" t="s">
        <v>131</v>
      </c>
      <c r="AG10" s="217"/>
      <c r="AH10" s="217"/>
      <c r="AI10" s="217"/>
      <c r="AJ10" s="217"/>
      <c r="AK10" s="218"/>
      <c r="AM10" s="77" t="s">
        <v>132</v>
      </c>
      <c r="AN10" s="78">
        <v>72.990000000000009</v>
      </c>
      <c r="AO10" s="64" t="s">
        <v>17</v>
      </c>
      <c r="AP10" s="94"/>
      <c r="AQ10" s="80" t="s">
        <v>133</v>
      </c>
      <c r="AR10" s="78">
        <v>74.731249999999989</v>
      </c>
      <c r="AS10" s="64" t="s">
        <v>17</v>
      </c>
      <c r="AT10" s="10"/>
      <c r="AV10" s="212"/>
      <c r="AW10" s="95">
        <v>5</v>
      </c>
      <c r="AX10" s="96" t="s">
        <v>134</v>
      </c>
      <c r="AY10" s="40"/>
      <c r="AZ10" s="209" t="s">
        <v>14</v>
      </c>
      <c r="BA10" s="15" t="s">
        <v>89</v>
      </c>
      <c r="BB10" s="15" t="s">
        <v>135</v>
      </c>
      <c r="BC10" s="15" t="s">
        <v>3</v>
      </c>
      <c r="BD10" s="15" t="s">
        <v>49</v>
      </c>
      <c r="BE10" s="45" t="s">
        <v>5</v>
      </c>
      <c r="BF10" s="41"/>
      <c r="BG10" s="38"/>
      <c r="BH10" s="38"/>
      <c r="BI10" s="38"/>
      <c r="BJ10" s="38"/>
      <c r="BK10" s="38"/>
      <c r="BL10" s="38"/>
    </row>
    <row r="11" spans="1:64" x14ac:dyDescent="0.5">
      <c r="A11" s="58">
        <v>9</v>
      </c>
      <c r="B11" s="59" t="s">
        <v>136</v>
      </c>
      <c r="C11" s="60">
        <v>91.6</v>
      </c>
      <c r="D11" s="16" t="s">
        <v>62</v>
      </c>
      <c r="E11" s="49" t="s">
        <v>137</v>
      </c>
      <c r="G11" s="58">
        <v>9</v>
      </c>
      <c r="H11" s="61" t="s">
        <v>138</v>
      </c>
      <c r="Q11" s="121">
        <v>9</v>
      </c>
      <c r="R11" s="155" t="s">
        <v>139</v>
      </c>
      <c r="S11" s="156">
        <v>76.2</v>
      </c>
      <c r="T11" s="119" t="s">
        <v>8</v>
      </c>
      <c r="U11" s="159" t="s">
        <v>140</v>
      </c>
      <c r="V11" s="141">
        <v>9</v>
      </c>
      <c r="W11" s="142" t="s">
        <v>141</v>
      </c>
      <c r="X11" s="143">
        <v>84.149999999999991</v>
      </c>
      <c r="Y11" s="160" t="s">
        <v>77</v>
      </c>
      <c r="Z11" s="20"/>
      <c r="AB11" s="205"/>
      <c r="AC11" s="124">
        <v>9</v>
      </c>
      <c r="AD11" s="125" t="s">
        <v>142</v>
      </c>
      <c r="AF11" s="210" t="s">
        <v>14</v>
      </c>
      <c r="AG11" s="3" t="s">
        <v>89</v>
      </c>
      <c r="AH11" s="3" t="s">
        <v>2</v>
      </c>
      <c r="AI11" s="3" t="s">
        <v>3</v>
      </c>
      <c r="AJ11" s="3" t="s">
        <v>143</v>
      </c>
      <c r="AK11" s="4" t="s">
        <v>5</v>
      </c>
      <c r="AM11" s="77" t="s">
        <v>144</v>
      </c>
      <c r="AN11" s="78">
        <v>72.819999999999993</v>
      </c>
      <c r="AO11" s="64" t="s">
        <v>17</v>
      </c>
      <c r="AP11" s="94"/>
      <c r="AQ11" s="80" t="s">
        <v>145</v>
      </c>
      <c r="AR11" s="78">
        <v>73.3125</v>
      </c>
      <c r="AS11" s="64" t="s">
        <v>17</v>
      </c>
      <c r="AT11" s="10"/>
      <c r="AV11" s="40"/>
      <c r="AW11" s="40"/>
      <c r="AX11" s="40"/>
      <c r="AY11" s="40"/>
      <c r="AZ11" s="200"/>
      <c r="BA11" s="17">
        <v>10</v>
      </c>
      <c r="BB11" s="17">
        <v>2</v>
      </c>
      <c r="BC11" s="17">
        <v>3</v>
      </c>
      <c r="BD11" s="17">
        <v>0</v>
      </c>
      <c r="BE11" s="57">
        <f>BA11-BB11-BC11-BD11</f>
        <v>5</v>
      </c>
      <c r="BF11" s="41"/>
      <c r="BG11" s="38"/>
      <c r="BH11" s="38"/>
      <c r="BI11" s="38"/>
      <c r="BJ11" s="38"/>
      <c r="BK11" s="38"/>
      <c r="BL11" s="38"/>
    </row>
    <row r="12" spans="1:64" ht="16.75" thickBot="1" x14ac:dyDescent="0.55000000000000004">
      <c r="A12" s="58">
        <v>10</v>
      </c>
      <c r="B12" s="59" t="s">
        <v>146</v>
      </c>
      <c r="C12" s="60">
        <v>91.500000000000014</v>
      </c>
      <c r="D12" s="23" t="s">
        <v>9</v>
      </c>
      <c r="E12" s="72"/>
      <c r="G12" s="58">
        <v>10</v>
      </c>
      <c r="H12" s="61" t="s">
        <v>147</v>
      </c>
      <c r="Q12" s="121">
        <v>10</v>
      </c>
      <c r="R12" s="155" t="s">
        <v>148</v>
      </c>
      <c r="S12" s="156">
        <v>75.849999999999994</v>
      </c>
      <c r="T12" s="119" t="s">
        <v>62</v>
      </c>
      <c r="U12" s="159" t="s">
        <v>140</v>
      </c>
      <c r="V12" s="141">
        <v>10</v>
      </c>
      <c r="W12" s="142" t="s">
        <v>149</v>
      </c>
      <c r="X12" s="143">
        <v>84.05</v>
      </c>
      <c r="Y12" s="160" t="s">
        <v>77</v>
      </c>
      <c r="Z12" s="20"/>
      <c r="AB12" s="205"/>
      <c r="AC12" s="124">
        <v>10</v>
      </c>
      <c r="AD12" s="125" t="s">
        <v>150</v>
      </c>
      <c r="AF12" s="208"/>
      <c r="AG12" s="5">
        <v>38</v>
      </c>
      <c r="AH12" s="5">
        <v>2</v>
      </c>
      <c r="AI12" s="5">
        <v>10</v>
      </c>
      <c r="AJ12" s="5">
        <v>7</v>
      </c>
      <c r="AK12" s="6">
        <v>19</v>
      </c>
      <c r="AM12" s="77" t="s">
        <v>151</v>
      </c>
      <c r="AN12" s="78">
        <v>64.680000000000007</v>
      </c>
      <c r="AO12" s="64" t="s">
        <v>104</v>
      </c>
      <c r="AP12" s="94"/>
      <c r="AQ12" s="80" t="s">
        <v>152</v>
      </c>
      <c r="AR12" s="78">
        <v>59.53125</v>
      </c>
      <c r="AS12" s="64" t="s">
        <v>153</v>
      </c>
      <c r="AT12" s="10"/>
      <c r="AV12" s="40"/>
      <c r="AW12" s="40"/>
      <c r="AX12" s="40"/>
      <c r="AY12" s="40"/>
      <c r="AZ12" s="73" t="s">
        <v>19</v>
      </c>
      <c r="BA12" s="74">
        <v>1</v>
      </c>
      <c r="BB12" s="74">
        <v>5.2631578947368418E-2</v>
      </c>
      <c r="BC12" s="74">
        <v>0.26315789473684209</v>
      </c>
      <c r="BD12" s="74">
        <v>0.18421052631578946</v>
      </c>
      <c r="BE12" s="75">
        <v>0.5</v>
      </c>
      <c r="BF12" s="71"/>
      <c r="BG12" s="38"/>
      <c r="BH12" s="38"/>
      <c r="BI12" s="38"/>
      <c r="BJ12" s="38"/>
      <c r="BK12" s="38"/>
      <c r="BL12" s="38"/>
    </row>
    <row r="13" spans="1:64" ht="17.149999999999999" thickTop="1" thickBot="1" x14ac:dyDescent="0.55000000000000004">
      <c r="A13" s="58">
        <v>11</v>
      </c>
      <c r="B13" s="59" t="s">
        <v>154</v>
      </c>
      <c r="C13" s="60">
        <v>90.7</v>
      </c>
      <c r="D13" s="16" t="s">
        <v>8</v>
      </c>
      <c r="E13" s="49" t="s">
        <v>44</v>
      </c>
      <c r="G13" s="58">
        <v>11</v>
      </c>
      <c r="H13" s="61" t="s">
        <v>155</v>
      </c>
      <c r="Q13" s="121">
        <v>11</v>
      </c>
      <c r="R13" s="155" t="s">
        <v>156</v>
      </c>
      <c r="S13" s="156">
        <v>75.649999999999991</v>
      </c>
      <c r="T13" s="160" t="s">
        <v>77</v>
      </c>
      <c r="U13" s="120"/>
      <c r="V13" s="141">
        <v>11</v>
      </c>
      <c r="W13" s="142" t="s">
        <v>157</v>
      </c>
      <c r="X13" s="143">
        <v>83.100000000000009</v>
      </c>
      <c r="Y13" s="119" t="s">
        <v>62</v>
      </c>
      <c r="Z13" s="159" t="s">
        <v>6</v>
      </c>
      <c r="AB13" s="206"/>
      <c r="AC13" s="127">
        <v>11</v>
      </c>
      <c r="AD13" s="128" t="s">
        <v>158</v>
      </c>
      <c r="AF13" s="97" t="s">
        <v>19</v>
      </c>
      <c r="AG13" s="98">
        <v>1</v>
      </c>
      <c r="AH13" s="98">
        <v>5.2631578947368418E-2</v>
      </c>
      <c r="AI13" s="98">
        <v>0.26315789473684209</v>
      </c>
      <c r="AJ13" s="98">
        <v>0.18421052631578946</v>
      </c>
      <c r="AK13" s="99">
        <v>0.5</v>
      </c>
      <c r="AM13" s="100" t="s">
        <v>159</v>
      </c>
      <c r="AN13" s="101">
        <v>54</v>
      </c>
      <c r="AO13" s="50" t="s">
        <v>52</v>
      </c>
      <c r="AP13" s="50" t="s">
        <v>52</v>
      </c>
      <c r="AQ13" s="36"/>
      <c r="AR13" s="37"/>
      <c r="AS13" s="102"/>
      <c r="AT13" s="103"/>
      <c r="AV13" s="40"/>
      <c r="AW13" s="40"/>
      <c r="AX13" s="40"/>
      <c r="AY13" s="40"/>
      <c r="AZ13" s="209" t="s">
        <v>160</v>
      </c>
      <c r="BA13" s="83" t="s">
        <v>161</v>
      </c>
      <c r="BB13" s="83" t="s">
        <v>162</v>
      </c>
      <c r="BC13" s="83" t="s">
        <v>163</v>
      </c>
      <c r="BD13" s="83" t="s">
        <v>48</v>
      </c>
      <c r="BE13" s="84" t="s">
        <v>164</v>
      </c>
      <c r="BF13" s="71"/>
      <c r="BG13" s="38"/>
      <c r="BH13" s="38"/>
      <c r="BI13" s="38"/>
      <c r="BJ13" s="38"/>
      <c r="BK13" s="38"/>
      <c r="BL13" s="38"/>
    </row>
    <row r="14" spans="1:64" ht="16.75" thickTop="1" x14ac:dyDescent="0.5">
      <c r="A14" s="58">
        <v>12</v>
      </c>
      <c r="B14" s="59" t="s">
        <v>165</v>
      </c>
      <c r="C14" s="60">
        <v>90.2</v>
      </c>
      <c r="D14" s="23" t="s">
        <v>9</v>
      </c>
      <c r="E14" s="72"/>
      <c r="G14" s="58">
        <v>12</v>
      </c>
      <c r="H14" s="61" t="s">
        <v>166</v>
      </c>
      <c r="Q14" s="121">
        <v>12</v>
      </c>
      <c r="R14" s="155" t="s">
        <v>167</v>
      </c>
      <c r="S14" s="156">
        <v>75.349999999999994</v>
      </c>
      <c r="T14" s="160" t="s">
        <v>77</v>
      </c>
      <c r="U14" s="120"/>
      <c r="V14" s="141">
        <v>12</v>
      </c>
      <c r="W14" s="142" t="s">
        <v>168</v>
      </c>
      <c r="X14" s="143">
        <v>82.75</v>
      </c>
      <c r="Y14" s="160" t="s">
        <v>77</v>
      </c>
      <c r="Z14" s="20"/>
      <c r="AB14" s="223" t="s">
        <v>169</v>
      </c>
      <c r="AC14" s="129">
        <v>1</v>
      </c>
      <c r="AD14" s="130" t="s">
        <v>170</v>
      </c>
      <c r="AF14" s="210" t="s">
        <v>160</v>
      </c>
      <c r="AG14" s="86" t="s">
        <v>89</v>
      </c>
      <c r="AH14" s="86" t="s">
        <v>162</v>
      </c>
      <c r="AI14" s="86" t="s">
        <v>171</v>
      </c>
      <c r="AJ14" s="86" t="s">
        <v>48</v>
      </c>
      <c r="AK14" s="87" t="s">
        <v>172</v>
      </c>
      <c r="AV14" s="40"/>
      <c r="AW14" s="40"/>
      <c r="AX14" s="40"/>
      <c r="AY14" s="40"/>
      <c r="AZ14" s="200"/>
      <c r="BA14" s="17">
        <f>SUM(BB14:BD14)</f>
        <v>5</v>
      </c>
      <c r="BB14" s="17">
        <v>1</v>
      </c>
      <c r="BC14" s="17">
        <v>1</v>
      </c>
      <c r="BD14" s="17">
        <v>3</v>
      </c>
      <c r="BE14" s="57">
        <v>0</v>
      </c>
      <c r="BF14" s="41"/>
      <c r="BG14" s="38"/>
      <c r="BH14" s="38"/>
      <c r="BI14" s="38"/>
      <c r="BJ14" s="38"/>
      <c r="BK14" s="38"/>
      <c r="BL14" s="38"/>
    </row>
    <row r="15" spans="1:64" ht="16.75" thickBot="1" x14ac:dyDescent="0.55000000000000004">
      <c r="A15" s="58">
        <v>13</v>
      </c>
      <c r="B15" s="59" t="s">
        <v>173</v>
      </c>
      <c r="C15" s="60">
        <v>89.7</v>
      </c>
      <c r="D15" s="23" t="s">
        <v>174</v>
      </c>
      <c r="E15" s="72"/>
      <c r="G15" s="58">
        <v>13</v>
      </c>
      <c r="H15" s="61" t="s">
        <v>175</v>
      </c>
      <c r="Q15" s="121">
        <v>13</v>
      </c>
      <c r="R15" s="155" t="s">
        <v>176</v>
      </c>
      <c r="S15" s="156">
        <v>75.3</v>
      </c>
      <c r="T15" s="160" t="s">
        <v>77</v>
      </c>
      <c r="U15" s="159" t="s">
        <v>6</v>
      </c>
      <c r="V15" s="141">
        <v>13</v>
      </c>
      <c r="W15" s="142" t="s">
        <v>177</v>
      </c>
      <c r="X15" s="143">
        <v>81.7</v>
      </c>
      <c r="Y15" s="119" t="s">
        <v>8</v>
      </c>
      <c r="Z15" s="104" t="s">
        <v>8</v>
      </c>
      <c r="AB15" s="223"/>
      <c r="AC15" s="131">
        <v>2</v>
      </c>
      <c r="AD15" s="132" t="s">
        <v>178</v>
      </c>
      <c r="AF15" s="208"/>
      <c r="AG15" s="5">
        <f>SUM(AH15:AJ15)</f>
        <v>14</v>
      </c>
      <c r="AH15" s="5">
        <v>2</v>
      </c>
      <c r="AI15" s="5">
        <v>6</v>
      </c>
      <c r="AJ15" s="5">
        <v>6</v>
      </c>
      <c r="AK15" s="6">
        <v>5</v>
      </c>
      <c r="AV15" s="40"/>
      <c r="AW15" s="40"/>
      <c r="AX15" s="40"/>
      <c r="AY15" s="40"/>
      <c r="AZ15" s="68" t="s">
        <v>7</v>
      </c>
      <c r="BA15" s="69">
        <f>SUM(BB15:BE15)</f>
        <v>0.5</v>
      </c>
      <c r="BB15" s="69">
        <f>BB14/$BA11</f>
        <v>0.1</v>
      </c>
      <c r="BC15" s="69">
        <f t="shared" ref="BC15:BD15" si="9">BC14/$BA11</f>
        <v>0.1</v>
      </c>
      <c r="BD15" s="69">
        <f t="shared" si="9"/>
        <v>0.3</v>
      </c>
      <c r="BE15" s="70">
        <f>BE14/$BA11</f>
        <v>0</v>
      </c>
      <c r="BF15" s="71"/>
      <c r="BG15" s="38"/>
      <c r="BH15" s="38"/>
      <c r="BI15" s="38"/>
      <c r="BJ15" s="38"/>
      <c r="BK15" s="38"/>
      <c r="BL15" s="38"/>
    </row>
    <row r="16" spans="1:64" ht="16.75" thickBot="1" x14ac:dyDescent="0.55000000000000004">
      <c r="A16" s="58">
        <v>14</v>
      </c>
      <c r="B16" s="59" t="s">
        <v>179</v>
      </c>
      <c r="C16" s="60">
        <v>88.100000000000009</v>
      </c>
      <c r="D16" s="23" t="s">
        <v>180</v>
      </c>
      <c r="E16" s="72"/>
      <c r="G16" s="58">
        <v>14</v>
      </c>
      <c r="H16" s="61" t="s">
        <v>181</v>
      </c>
      <c r="Q16" s="121">
        <v>14</v>
      </c>
      <c r="R16" s="155" t="s">
        <v>182</v>
      </c>
      <c r="S16" s="156">
        <v>74.100000000000009</v>
      </c>
      <c r="T16" s="119" t="s">
        <v>62</v>
      </c>
      <c r="U16" s="104" t="s">
        <v>8</v>
      </c>
      <c r="V16" s="141">
        <v>14</v>
      </c>
      <c r="W16" s="142" t="s">
        <v>183</v>
      </c>
      <c r="X16" s="143">
        <v>81.5</v>
      </c>
      <c r="Y16" s="160" t="s">
        <v>77</v>
      </c>
      <c r="Z16" s="20"/>
      <c r="AB16" s="223"/>
      <c r="AC16" s="131">
        <v>3</v>
      </c>
      <c r="AD16" s="132" t="s">
        <v>184</v>
      </c>
      <c r="AF16" s="7" t="s">
        <v>7</v>
      </c>
      <c r="AG16" s="8">
        <f>SUM(AH16:AK16)</f>
        <v>0.5</v>
      </c>
      <c r="AH16" s="8">
        <f>AH15/$AG12</f>
        <v>5.2631578947368418E-2</v>
      </c>
      <c r="AI16" s="8">
        <f t="shared" ref="AI16:AK16" si="10">AI15/$AG12</f>
        <v>0.15789473684210525</v>
      </c>
      <c r="AJ16" s="8">
        <f t="shared" si="10"/>
        <v>0.15789473684210525</v>
      </c>
      <c r="AK16" s="9">
        <f t="shared" si="10"/>
        <v>0.13157894736842105</v>
      </c>
      <c r="AV16" s="40"/>
      <c r="AW16" s="40"/>
      <c r="AX16" s="40"/>
      <c r="AY16" s="40"/>
      <c r="AZ16" s="93"/>
      <c r="BA16" s="93"/>
      <c r="BB16" s="93"/>
      <c r="BC16" s="93"/>
      <c r="BD16" s="93"/>
      <c r="BE16" s="93"/>
      <c r="BF16" s="93"/>
      <c r="BG16" s="38"/>
      <c r="BH16" s="38"/>
      <c r="BI16" s="38"/>
      <c r="BJ16" s="38"/>
      <c r="BK16" s="38"/>
      <c r="BL16" s="38"/>
    </row>
    <row r="17" spans="1:64" ht="16.75" thickBot="1" x14ac:dyDescent="0.55000000000000004">
      <c r="A17" s="58">
        <v>15</v>
      </c>
      <c r="B17" s="59" t="s">
        <v>185</v>
      </c>
      <c r="C17" s="60">
        <v>88</v>
      </c>
      <c r="D17" s="16" t="s">
        <v>8</v>
      </c>
      <c r="E17" s="49" t="s">
        <v>137</v>
      </c>
      <c r="G17" s="58">
        <v>15</v>
      </c>
      <c r="H17" s="61" t="s">
        <v>186</v>
      </c>
      <c r="Q17" s="121">
        <v>15</v>
      </c>
      <c r="R17" s="155" t="s">
        <v>187</v>
      </c>
      <c r="S17" s="156">
        <v>72.8</v>
      </c>
      <c r="T17" s="160" t="s">
        <v>77</v>
      </c>
      <c r="U17" s="120"/>
      <c r="V17" s="141">
        <v>15</v>
      </c>
      <c r="W17" s="142" t="s">
        <v>188</v>
      </c>
      <c r="X17" s="143">
        <v>81.3</v>
      </c>
      <c r="Y17" s="119" t="s">
        <v>8</v>
      </c>
      <c r="Z17" s="159" t="s">
        <v>44</v>
      </c>
      <c r="AB17" s="223"/>
      <c r="AC17" s="131">
        <v>4</v>
      </c>
      <c r="AD17" s="132" t="s">
        <v>189</v>
      </c>
      <c r="AV17" s="40"/>
      <c r="AW17" s="40"/>
      <c r="AX17" s="40"/>
      <c r="AY17" s="40"/>
      <c r="AZ17" s="225" t="s">
        <v>11</v>
      </c>
      <c r="BA17" s="226"/>
      <c r="BB17" s="226"/>
      <c r="BC17" s="226"/>
      <c r="BD17" s="226"/>
      <c r="BE17" s="227"/>
      <c r="BF17" s="41"/>
      <c r="BG17" s="38"/>
      <c r="BH17" s="38"/>
      <c r="BI17" s="38"/>
      <c r="BJ17" s="38"/>
      <c r="BK17" s="38"/>
      <c r="BL17" s="38"/>
    </row>
    <row r="18" spans="1:64" ht="16.75" thickBot="1" x14ac:dyDescent="0.55000000000000004">
      <c r="A18" s="58">
        <v>16</v>
      </c>
      <c r="B18" s="59" t="s">
        <v>190</v>
      </c>
      <c r="C18" s="60">
        <v>87.7</v>
      </c>
      <c r="D18" s="23" t="s">
        <v>191</v>
      </c>
      <c r="E18" s="2"/>
      <c r="G18" s="58">
        <v>16</v>
      </c>
      <c r="H18" s="61" t="s">
        <v>192</v>
      </c>
      <c r="Q18" s="121">
        <v>16</v>
      </c>
      <c r="R18" s="135" t="s">
        <v>193</v>
      </c>
      <c r="S18" s="135">
        <v>72.150000000000006</v>
      </c>
      <c r="T18" s="11" t="s">
        <v>334</v>
      </c>
      <c r="U18" s="104" t="s">
        <v>195</v>
      </c>
      <c r="V18" s="141">
        <v>16</v>
      </c>
      <c r="W18" s="142" t="s">
        <v>196</v>
      </c>
      <c r="X18" s="143">
        <v>80.5</v>
      </c>
      <c r="Y18" s="119" t="s">
        <v>195</v>
      </c>
      <c r="Z18" s="104" t="s">
        <v>8</v>
      </c>
      <c r="AB18" s="223"/>
      <c r="AC18" s="131">
        <v>5</v>
      </c>
      <c r="AD18" s="132" t="s">
        <v>197</v>
      </c>
      <c r="AF18" s="228" t="s">
        <v>11</v>
      </c>
      <c r="AG18" s="229"/>
      <c r="AH18" s="229"/>
      <c r="AI18" s="229"/>
      <c r="AJ18" s="229"/>
      <c r="AK18" s="230"/>
      <c r="AV18" s="40"/>
      <c r="AW18" s="40"/>
      <c r="AX18" s="40"/>
      <c r="AY18" s="40"/>
      <c r="AZ18" s="209" t="s">
        <v>14</v>
      </c>
      <c r="BA18" s="15" t="s">
        <v>18</v>
      </c>
      <c r="BB18" s="15" t="s">
        <v>2</v>
      </c>
      <c r="BC18" s="15" t="s">
        <v>198</v>
      </c>
      <c r="BD18" s="15" t="s">
        <v>49</v>
      </c>
      <c r="BE18" s="45" t="s">
        <v>5</v>
      </c>
      <c r="BF18" s="41"/>
      <c r="BG18" s="38"/>
      <c r="BH18" s="38"/>
      <c r="BI18" s="38"/>
      <c r="BJ18" s="38"/>
      <c r="BK18" s="38"/>
      <c r="BL18" s="38"/>
    </row>
    <row r="19" spans="1:64" ht="16.75" thickBot="1" x14ac:dyDescent="0.55000000000000004">
      <c r="A19" s="58">
        <v>17</v>
      </c>
      <c r="B19" s="59" t="s">
        <v>199</v>
      </c>
      <c r="C19" s="60">
        <v>87.549999999999983</v>
      </c>
      <c r="D19" s="23" t="s">
        <v>174</v>
      </c>
      <c r="E19" s="2"/>
      <c r="G19" s="105">
        <v>17</v>
      </c>
      <c r="H19" s="106" t="s">
        <v>200</v>
      </c>
      <c r="Q19" s="121">
        <v>17</v>
      </c>
      <c r="R19" s="135" t="s">
        <v>201</v>
      </c>
      <c r="S19" s="135">
        <v>72</v>
      </c>
      <c r="T19" s="11" t="s">
        <v>334</v>
      </c>
      <c r="U19" s="162" t="s">
        <v>9</v>
      </c>
      <c r="V19" s="141">
        <v>17</v>
      </c>
      <c r="W19" s="142" t="s">
        <v>202</v>
      </c>
      <c r="X19" s="143">
        <v>80.05</v>
      </c>
      <c r="Y19" s="119" t="s">
        <v>62</v>
      </c>
      <c r="Z19" s="107"/>
      <c r="AB19" s="223"/>
      <c r="AC19" s="131">
        <v>6</v>
      </c>
      <c r="AD19" s="132" t="s">
        <v>203</v>
      </c>
      <c r="AF19" s="210" t="s">
        <v>14</v>
      </c>
      <c r="AG19" s="3" t="s">
        <v>18</v>
      </c>
      <c r="AH19" s="3" t="s">
        <v>2</v>
      </c>
      <c r="AI19" s="3" t="s">
        <v>204</v>
      </c>
      <c r="AJ19" s="3" t="s">
        <v>4</v>
      </c>
      <c r="AK19" s="4" t="s">
        <v>60</v>
      </c>
      <c r="AV19" s="40"/>
      <c r="AW19" s="40"/>
      <c r="AX19" s="40"/>
      <c r="AY19" s="40"/>
      <c r="AZ19" s="200"/>
      <c r="BA19" s="17">
        <v>9</v>
      </c>
      <c r="BB19" s="17">
        <v>1</v>
      </c>
      <c r="BC19" s="17">
        <v>4</v>
      </c>
      <c r="BD19" s="17">
        <v>0</v>
      </c>
      <c r="BE19" s="57">
        <f>BA19-BB19-BC19-BD19</f>
        <v>4</v>
      </c>
      <c r="BF19" s="41"/>
      <c r="BG19" s="38"/>
      <c r="BH19" s="38"/>
      <c r="BI19" s="38"/>
      <c r="BJ19" s="38"/>
      <c r="BK19" s="38"/>
      <c r="BL19" s="38"/>
    </row>
    <row r="20" spans="1:64" ht="16.75" thickBot="1" x14ac:dyDescent="0.55000000000000004">
      <c r="A20" s="58">
        <v>18</v>
      </c>
      <c r="B20" s="59" t="s">
        <v>205</v>
      </c>
      <c r="C20" s="60">
        <v>87.350000000000009</v>
      </c>
      <c r="D20" s="16" t="s">
        <v>8</v>
      </c>
      <c r="E20" s="108" t="s">
        <v>206</v>
      </c>
      <c r="Q20" s="121">
        <v>18</v>
      </c>
      <c r="R20" s="135" t="s">
        <v>207</v>
      </c>
      <c r="S20" s="135">
        <v>68.949999999999989</v>
      </c>
      <c r="T20" s="11" t="s">
        <v>334</v>
      </c>
      <c r="U20" s="162" t="s">
        <v>180</v>
      </c>
      <c r="V20" s="141">
        <v>18</v>
      </c>
      <c r="W20" s="142" t="s">
        <v>208</v>
      </c>
      <c r="X20" s="143">
        <v>79.850000000000009</v>
      </c>
      <c r="Y20" s="11" t="s">
        <v>17</v>
      </c>
      <c r="Z20" s="107"/>
      <c r="AB20" s="223"/>
      <c r="AC20" s="131">
        <v>7</v>
      </c>
      <c r="AD20" s="132" t="s">
        <v>209</v>
      </c>
      <c r="AF20" s="208"/>
      <c r="AG20" s="5">
        <v>51</v>
      </c>
      <c r="AH20" s="5">
        <v>2</v>
      </c>
      <c r="AI20" s="5">
        <v>13</v>
      </c>
      <c r="AJ20" s="5">
        <v>10</v>
      </c>
      <c r="AK20" s="6">
        <f>AG20-AH20-AI20-AJ20</f>
        <v>26</v>
      </c>
      <c r="AV20" s="40"/>
      <c r="AW20" s="40"/>
      <c r="AX20" s="40"/>
      <c r="AY20" s="40"/>
      <c r="AZ20" s="73" t="s">
        <v>7</v>
      </c>
      <c r="BA20" s="74">
        <f>SUM(BB20:BE20)</f>
        <v>1</v>
      </c>
      <c r="BB20" s="74">
        <f>BB19/$BA19</f>
        <v>0.1111111111111111</v>
      </c>
      <c r="BC20" s="74">
        <f t="shared" ref="BC20:BD20" si="11">BC19/$BA19</f>
        <v>0.44444444444444442</v>
      </c>
      <c r="BD20" s="74">
        <f t="shared" si="11"/>
        <v>0</v>
      </c>
      <c r="BE20" s="75">
        <f>BE19/$BA19</f>
        <v>0.44444444444444442</v>
      </c>
      <c r="BF20" s="71"/>
      <c r="BG20" s="38"/>
      <c r="BH20" s="38"/>
      <c r="BI20" s="38"/>
      <c r="BJ20" s="38"/>
      <c r="BK20" s="38"/>
      <c r="BL20" s="38"/>
    </row>
    <row r="21" spans="1:64" ht="17.149999999999999" thickTop="1" thickBot="1" x14ac:dyDescent="0.55000000000000004">
      <c r="A21" s="58">
        <v>19</v>
      </c>
      <c r="B21" s="59" t="s">
        <v>210</v>
      </c>
      <c r="C21" s="60">
        <v>86.850000000000009</v>
      </c>
      <c r="D21" s="18" t="s">
        <v>86</v>
      </c>
      <c r="E21" s="50" t="s">
        <v>86</v>
      </c>
      <c r="Q21" s="121">
        <v>19</v>
      </c>
      <c r="R21" s="135" t="s">
        <v>211</v>
      </c>
      <c r="S21" s="135">
        <v>67.7</v>
      </c>
      <c r="T21" s="11" t="s">
        <v>334</v>
      </c>
      <c r="U21" s="162" t="s">
        <v>180</v>
      </c>
      <c r="V21" s="141">
        <v>19</v>
      </c>
      <c r="W21" s="142" t="s">
        <v>212</v>
      </c>
      <c r="X21" s="143">
        <v>79.75</v>
      </c>
      <c r="Y21" s="160" t="s">
        <v>77</v>
      </c>
      <c r="Z21" s="104" t="s">
        <v>8</v>
      </c>
      <c r="AB21" s="223"/>
      <c r="AC21" s="131">
        <v>8</v>
      </c>
      <c r="AD21" s="132" t="s">
        <v>213</v>
      </c>
      <c r="AF21" s="97" t="s">
        <v>7</v>
      </c>
      <c r="AG21" s="98">
        <f>SUM(AH21:AK21)</f>
        <v>0.99999999999999989</v>
      </c>
      <c r="AH21" s="98">
        <f>AH20/$AG20</f>
        <v>3.9215686274509803E-2</v>
      </c>
      <c r="AI21" s="98">
        <f t="shared" ref="AI21:AK21" si="12">AI20/$AG20</f>
        <v>0.25490196078431371</v>
      </c>
      <c r="AJ21" s="98">
        <f t="shared" si="12"/>
        <v>0.19607843137254902</v>
      </c>
      <c r="AK21" s="99">
        <f t="shared" si="12"/>
        <v>0.50980392156862742</v>
      </c>
      <c r="AV21" s="40"/>
      <c r="AW21" s="40"/>
      <c r="AX21" s="40"/>
      <c r="AY21" s="40"/>
      <c r="AZ21" s="209" t="s">
        <v>15</v>
      </c>
      <c r="BA21" s="83" t="s">
        <v>18</v>
      </c>
      <c r="BB21" s="83" t="s">
        <v>16</v>
      </c>
      <c r="BC21" s="83" t="s">
        <v>20</v>
      </c>
      <c r="BD21" s="83" t="s">
        <v>3</v>
      </c>
      <c r="BE21" s="84" t="s">
        <v>4</v>
      </c>
      <c r="BF21" s="71"/>
      <c r="BG21" s="38"/>
      <c r="BH21" s="38"/>
      <c r="BI21" s="38"/>
      <c r="BJ21" s="38"/>
      <c r="BK21" s="38"/>
      <c r="BL21" s="38"/>
    </row>
    <row r="22" spans="1:64" ht="16.75" thickTop="1" x14ac:dyDescent="0.5">
      <c r="A22" s="58">
        <v>20</v>
      </c>
      <c r="B22" s="59" t="s">
        <v>214</v>
      </c>
      <c r="C22" s="60">
        <v>86</v>
      </c>
      <c r="D22" s="23" t="s">
        <v>9</v>
      </c>
      <c r="E22" s="72"/>
      <c r="Q22" s="121">
        <v>20</v>
      </c>
      <c r="R22" s="135" t="s">
        <v>215</v>
      </c>
      <c r="S22" s="135">
        <v>67.199999999999989</v>
      </c>
      <c r="T22" s="11" t="s">
        <v>334</v>
      </c>
      <c r="U22" s="162" t="s">
        <v>9</v>
      </c>
      <c r="V22" s="141">
        <v>20</v>
      </c>
      <c r="W22" s="142" t="s">
        <v>216</v>
      </c>
      <c r="X22" s="143">
        <v>79.3</v>
      </c>
      <c r="Y22" s="160" t="s">
        <v>77</v>
      </c>
      <c r="Z22" s="158" t="s">
        <v>1</v>
      </c>
      <c r="AB22" s="223"/>
      <c r="AC22" s="131">
        <v>9</v>
      </c>
      <c r="AD22" s="132" t="s">
        <v>218</v>
      </c>
      <c r="AF22" s="210" t="s">
        <v>15</v>
      </c>
      <c r="AG22" s="86" t="s">
        <v>18</v>
      </c>
      <c r="AH22" s="86" t="s">
        <v>16</v>
      </c>
      <c r="AI22" s="86" t="s">
        <v>20</v>
      </c>
      <c r="AJ22" s="86" t="s">
        <v>3</v>
      </c>
      <c r="AK22" s="87" t="s">
        <v>4</v>
      </c>
      <c r="AV22" s="40"/>
      <c r="AW22" s="40"/>
      <c r="AX22" s="40"/>
      <c r="AY22" s="40"/>
      <c r="AZ22" s="200"/>
      <c r="BA22" s="17">
        <f>SUM(BB22:BE22)</f>
        <v>5</v>
      </c>
      <c r="BB22" s="17">
        <v>1</v>
      </c>
      <c r="BC22" s="17">
        <v>1</v>
      </c>
      <c r="BD22" s="17">
        <v>3</v>
      </c>
      <c r="BE22" s="57">
        <v>0</v>
      </c>
      <c r="BF22" s="41"/>
      <c r="BG22" s="38"/>
      <c r="BH22" s="38"/>
      <c r="BI22" s="38"/>
      <c r="BJ22" s="38"/>
      <c r="BK22" s="38"/>
      <c r="BL22" s="38"/>
    </row>
    <row r="23" spans="1:64" ht="16.75" thickBot="1" x14ac:dyDescent="0.55000000000000004">
      <c r="A23" s="58">
        <v>21</v>
      </c>
      <c r="B23" s="59" t="s">
        <v>219</v>
      </c>
      <c r="C23" s="60">
        <v>85.75</v>
      </c>
      <c r="D23" s="30" t="s">
        <v>333</v>
      </c>
      <c r="E23" s="109" t="s">
        <v>78</v>
      </c>
      <c r="Q23" s="121">
        <v>21</v>
      </c>
      <c r="R23" s="135" t="s">
        <v>220</v>
      </c>
      <c r="S23" s="135">
        <v>65.45</v>
      </c>
      <c r="T23" s="11" t="s">
        <v>334</v>
      </c>
      <c r="U23" s="162" t="s">
        <v>9</v>
      </c>
      <c r="V23" s="141">
        <v>21</v>
      </c>
      <c r="W23" s="142" t="s">
        <v>222</v>
      </c>
      <c r="X23" s="143">
        <v>78.75</v>
      </c>
      <c r="Y23" s="11" t="s">
        <v>334</v>
      </c>
      <c r="Z23" s="162" t="s">
        <v>9</v>
      </c>
      <c r="AB23" s="223"/>
      <c r="AC23" s="131">
        <v>10</v>
      </c>
      <c r="AD23" s="132" t="s">
        <v>223</v>
      </c>
      <c r="AF23" s="208"/>
      <c r="AG23" s="5">
        <f>SUM(AH23:AK23)</f>
        <v>25</v>
      </c>
      <c r="AH23" s="5">
        <v>3</v>
      </c>
      <c r="AI23" s="5">
        <v>3</v>
      </c>
      <c r="AJ23" s="5">
        <v>7</v>
      </c>
      <c r="AK23" s="6">
        <v>12</v>
      </c>
      <c r="AV23" s="40"/>
      <c r="AW23" s="40"/>
      <c r="AX23" s="40"/>
      <c r="AY23" s="40"/>
      <c r="AZ23" s="68" t="s">
        <v>7</v>
      </c>
      <c r="BA23" s="69">
        <f>SUM(BB23:BE23)</f>
        <v>0.55555555555555558</v>
      </c>
      <c r="BB23" s="69">
        <f>BB22/$BA19</f>
        <v>0.1111111111111111</v>
      </c>
      <c r="BC23" s="69">
        <f t="shared" ref="BC23:BD23" si="13">BC22/$BA19</f>
        <v>0.1111111111111111</v>
      </c>
      <c r="BD23" s="69">
        <f t="shared" si="13"/>
        <v>0.33333333333333331</v>
      </c>
      <c r="BE23" s="70">
        <f>BE22/$BA19</f>
        <v>0</v>
      </c>
      <c r="BF23" s="71"/>
      <c r="BG23" s="38"/>
      <c r="BH23" s="38"/>
      <c r="BI23" s="38"/>
      <c r="BJ23" s="38"/>
      <c r="BK23" s="38"/>
      <c r="BL23" s="38"/>
    </row>
    <row r="24" spans="1:64" ht="16.75" thickBot="1" x14ac:dyDescent="0.55000000000000004">
      <c r="A24" s="58">
        <v>22</v>
      </c>
      <c r="B24" s="59" t="s">
        <v>224</v>
      </c>
      <c r="C24" s="60">
        <v>84.899999999999991</v>
      </c>
      <c r="D24" s="30" t="s">
        <v>333</v>
      </c>
      <c r="E24" s="109" t="s">
        <v>225</v>
      </c>
      <c r="Q24" s="121">
        <v>22</v>
      </c>
      <c r="R24" s="135" t="s">
        <v>226</v>
      </c>
      <c r="S24" s="135">
        <v>63.65</v>
      </c>
      <c r="T24" s="11" t="s">
        <v>334</v>
      </c>
      <c r="U24" s="110"/>
      <c r="V24" s="141">
        <v>22</v>
      </c>
      <c r="W24" s="142" t="s">
        <v>227</v>
      </c>
      <c r="X24" s="143">
        <v>78.5</v>
      </c>
      <c r="Y24" s="119" t="s">
        <v>228</v>
      </c>
      <c r="Z24" s="120"/>
      <c r="AB24" s="223"/>
      <c r="AC24" s="131">
        <v>11</v>
      </c>
      <c r="AD24" s="132" t="s">
        <v>229</v>
      </c>
      <c r="AF24" s="7" t="s">
        <v>230</v>
      </c>
      <c r="AG24" s="8">
        <f>SUM(AH24:AK24)</f>
        <v>0.49019607843137253</v>
      </c>
      <c r="AH24" s="8">
        <f>AH23/$AG20</f>
        <v>5.8823529411764705E-2</v>
      </c>
      <c r="AI24" s="8">
        <f t="shared" ref="AI24:AK24" si="14">AI23/$AG20</f>
        <v>5.8823529411764705E-2</v>
      </c>
      <c r="AJ24" s="8">
        <f t="shared" si="14"/>
        <v>0.13725490196078433</v>
      </c>
      <c r="AK24" s="9">
        <f t="shared" si="14"/>
        <v>0.23529411764705882</v>
      </c>
    </row>
    <row r="25" spans="1:64" x14ac:dyDescent="0.5">
      <c r="A25" s="58">
        <v>23</v>
      </c>
      <c r="B25" s="59" t="s">
        <v>231</v>
      </c>
      <c r="C25" s="60">
        <v>84.6</v>
      </c>
      <c r="D25" s="30" t="s">
        <v>333</v>
      </c>
      <c r="E25" s="109" t="s">
        <v>225</v>
      </c>
      <c r="Q25" s="121">
        <v>23</v>
      </c>
      <c r="R25" s="135" t="s">
        <v>232</v>
      </c>
      <c r="S25" s="135">
        <v>63.65</v>
      </c>
      <c r="T25" s="11" t="s">
        <v>334</v>
      </c>
      <c r="U25" s="10"/>
      <c r="V25" s="141">
        <v>23</v>
      </c>
      <c r="W25" s="142" t="s">
        <v>233</v>
      </c>
      <c r="X25" s="143">
        <v>78.5</v>
      </c>
      <c r="Y25" s="11" t="s">
        <v>334</v>
      </c>
      <c r="Z25" s="162" t="s">
        <v>234</v>
      </c>
      <c r="AB25" s="223"/>
      <c r="AC25" s="133">
        <v>12</v>
      </c>
      <c r="AD25" s="134" t="s">
        <v>235</v>
      </c>
    </row>
    <row r="26" spans="1:64" ht="16.75" thickBot="1" x14ac:dyDescent="0.55000000000000004">
      <c r="A26" s="58">
        <v>24</v>
      </c>
      <c r="B26" s="59" t="s">
        <v>236</v>
      </c>
      <c r="C26" s="60">
        <v>83.9</v>
      </c>
      <c r="D26" s="30" t="s">
        <v>333</v>
      </c>
      <c r="E26" s="109" t="s">
        <v>225</v>
      </c>
      <c r="Q26" s="121">
        <v>24</v>
      </c>
      <c r="R26" s="135" t="s">
        <v>237</v>
      </c>
      <c r="S26" s="135">
        <v>59.600000000000009</v>
      </c>
      <c r="T26" s="119" t="s">
        <v>228</v>
      </c>
      <c r="U26" s="110"/>
      <c r="V26" s="141">
        <v>24</v>
      </c>
      <c r="W26" s="142" t="s">
        <v>238</v>
      </c>
      <c r="X26" s="143">
        <v>77.45</v>
      </c>
      <c r="Y26" s="119" t="s">
        <v>228</v>
      </c>
      <c r="Z26" s="120"/>
      <c r="AB26" s="224"/>
      <c r="AC26" s="169">
        <v>13</v>
      </c>
      <c r="AD26" s="170" t="s">
        <v>239</v>
      </c>
    </row>
    <row r="27" spans="1:64" x14ac:dyDescent="0.5">
      <c r="A27" s="58">
        <v>25</v>
      </c>
      <c r="B27" s="59" t="s">
        <v>240</v>
      </c>
      <c r="C27" s="60">
        <v>83.8</v>
      </c>
      <c r="D27" s="16" t="s">
        <v>228</v>
      </c>
      <c r="E27" s="50" t="s">
        <v>86</v>
      </c>
      <c r="Q27" s="121">
        <v>25</v>
      </c>
      <c r="R27" s="135" t="s">
        <v>241</v>
      </c>
      <c r="S27" s="135">
        <v>55.9</v>
      </c>
      <c r="T27" s="119" t="s">
        <v>228</v>
      </c>
      <c r="U27" s="104" t="s">
        <v>228</v>
      </c>
      <c r="V27" s="141">
        <v>25</v>
      </c>
      <c r="W27" s="142" t="s">
        <v>242</v>
      </c>
      <c r="X27" s="143">
        <v>77</v>
      </c>
      <c r="Y27" s="11" t="s">
        <v>334</v>
      </c>
      <c r="Z27" s="162" t="s">
        <v>234</v>
      </c>
    </row>
    <row r="28" spans="1:64" x14ac:dyDescent="0.5">
      <c r="A28" s="58">
        <v>26</v>
      </c>
      <c r="B28" s="59" t="s">
        <v>243</v>
      </c>
      <c r="C28" s="60">
        <v>81.800000000000011</v>
      </c>
      <c r="D28" s="16" t="s">
        <v>228</v>
      </c>
      <c r="E28" s="108" t="s">
        <v>228</v>
      </c>
      <c r="Q28" s="121">
        <v>26</v>
      </c>
      <c r="R28" s="135" t="s">
        <v>244</v>
      </c>
      <c r="S28" s="135">
        <v>55.75</v>
      </c>
      <c r="T28" s="11" t="s">
        <v>334</v>
      </c>
      <c r="U28" s="110"/>
      <c r="V28" s="141">
        <v>26</v>
      </c>
      <c r="W28" s="142" t="s">
        <v>245</v>
      </c>
      <c r="X28" s="143">
        <v>76.850000000000009</v>
      </c>
      <c r="Y28" s="11" t="s">
        <v>217</v>
      </c>
      <c r="Z28" s="162" t="s">
        <v>234</v>
      </c>
    </row>
    <row r="29" spans="1:64" x14ac:dyDescent="0.5">
      <c r="A29" s="58">
        <v>27</v>
      </c>
      <c r="B29" s="59" t="s">
        <v>246</v>
      </c>
      <c r="C29" s="60">
        <v>81.5</v>
      </c>
      <c r="D29" s="30" t="s">
        <v>333</v>
      </c>
      <c r="E29" s="109" t="s">
        <v>225</v>
      </c>
      <c r="Q29" s="121">
        <v>27</v>
      </c>
      <c r="R29" s="135" t="s">
        <v>247</v>
      </c>
      <c r="S29" s="135">
        <v>55.449999999999996</v>
      </c>
      <c r="T29" s="11" t="s">
        <v>334</v>
      </c>
      <c r="U29" s="110"/>
      <c r="V29" s="141">
        <v>27</v>
      </c>
      <c r="W29" s="142" t="s">
        <v>248</v>
      </c>
      <c r="X29" s="143">
        <v>76.299999999999983</v>
      </c>
      <c r="Y29" s="11" t="s">
        <v>217</v>
      </c>
      <c r="Z29" s="162" t="s">
        <v>9</v>
      </c>
    </row>
    <row r="30" spans="1:64" x14ac:dyDescent="0.5">
      <c r="A30" s="58">
        <v>28</v>
      </c>
      <c r="B30" s="59" t="s">
        <v>249</v>
      </c>
      <c r="C30" s="60">
        <v>80.95</v>
      </c>
      <c r="D30" s="30" t="s">
        <v>333</v>
      </c>
      <c r="E30" s="109" t="s">
        <v>78</v>
      </c>
      <c r="Q30" s="121">
        <v>28</v>
      </c>
      <c r="R30" s="135" t="s">
        <v>250</v>
      </c>
      <c r="S30" s="135">
        <v>53.54999999999999</v>
      </c>
      <c r="T30" s="119" t="s">
        <v>8</v>
      </c>
      <c r="U30" s="104" t="s">
        <v>8</v>
      </c>
      <c r="V30" s="141">
        <v>28</v>
      </c>
      <c r="W30" s="142" t="s">
        <v>251</v>
      </c>
      <c r="X30" s="143">
        <v>76.150000000000006</v>
      </c>
      <c r="Y30" s="119" t="s">
        <v>62</v>
      </c>
      <c r="Z30" s="104" t="s">
        <v>62</v>
      </c>
    </row>
    <row r="31" spans="1:64" x14ac:dyDescent="0.5">
      <c r="A31" s="58">
        <v>29</v>
      </c>
      <c r="B31" s="59" t="s">
        <v>252</v>
      </c>
      <c r="C31" s="60">
        <v>80.100000000000009</v>
      </c>
      <c r="D31" s="30" t="s">
        <v>333</v>
      </c>
      <c r="E31" s="109" t="s">
        <v>253</v>
      </c>
      <c r="Q31" s="121">
        <v>29</v>
      </c>
      <c r="R31" s="135" t="s">
        <v>254</v>
      </c>
      <c r="S31" s="135">
        <v>52.400000000000006</v>
      </c>
      <c r="T31" s="119" t="s">
        <v>228</v>
      </c>
      <c r="U31" s="104" t="s">
        <v>228</v>
      </c>
      <c r="V31" s="141">
        <v>29</v>
      </c>
      <c r="W31" s="142" t="s">
        <v>255</v>
      </c>
      <c r="X31" s="143">
        <v>76.099999999999994</v>
      </c>
      <c r="Y31" s="119" t="s">
        <v>228</v>
      </c>
      <c r="Z31" s="104" t="s">
        <v>62</v>
      </c>
    </row>
    <row r="32" spans="1:64" x14ac:dyDescent="0.5">
      <c r="A32" s="58">
        <v>30</v>
      </c>
      <c r="B32" s="59" t="s">
        <v>256</v>
      </c>
      <c r="C32" s="60">
        <v>79.75</v>
      </c>
      <c r="D32" s="30" t="s">
        <v>333</v>
      </c>
      <c r="E32" s="109" t="s">
        <v>253</v>
      </c>
      <c r="Q32" s="121">
        <v>30</v>
      </c>
      <c r="R32" s="135" t="s">
        <v>257</v>
      </c>
      <c r="S32" s="135">
        <v>52.300000000000004</v>
      </c>
      <c r="T32" s="11" t="s">
        <v>334</v>
      </c>
      <c r="U32" s="110"/>
      <c r="V32" s="141">
        <v>30</v>
      </c>
      <c r="W32" s="142" t="s">
        <v>258</v>
      </c>
      <c r="X32" s="143">
        <v>75.400000000000006</v>
      </c>
      <c r="Y32" s="11" t="s">
        <v>334</v>
      </c>
      <c r="Z32" s="162" t="s">
        <v>180</v>
      </c>
    </row>
    <row r="33" spans="1:26" x14ac:dyDescent="0.5">
      <c r="A33" s="58">
        <v>31</v>
      </c>
      <c r="B33" s="59" t="s">
        <v>259</v>
      </c>
      <c r="C33" s="60">
        <v>79.699999999999989</v>
      </c>
      <c r="D33" s="30" t="s">
        <v>333</v>
      </c>
      <c r="E33" s="49" t="s">
        <v>44</v>
      </c>
      <c r="Q33" s="121">
        <v>31</v>
      </c>
      <c r="R33" s="135" t="s">
        <v>260</v>
      </c>
      <c r="S33" s="135">
        <v>50.45</v>
      </c>
      <c r="T33" s="11" t="s">
        <v>334</v>
      </c>
      <c r="U33" s="10"/>
      <c r="V33" s="141">
        <v>31</v>
      </c>
      <c r="W33" s="142" t="s">
        <v>261</v>
      </c>
      <c r="X33" s="143">
        <v>74.849999999999994</v>
      </c>
      <c r="Y33" s="11" t="s">
        <v>221</v>
      </c>
      <c r="Z33" s="104" t="s">
        <v>62</v>
      </c>
    </row>
    <row r="34" spans="1:26" x14ac:dyDescent="0.5">
      <c r="A34" s="58">
        <v>32</v>
      </c>
      <c r="B34" s="59" t="s">
        <v>262</v>
      </c>
      <c r="C34" s="60">
        <v>79.650000000000006</v>
      </c>
      <c r="D34" s="16" t="s">
        <v>62</v>
      </c>
      <c r="E34" s="111"/>
      <c r="Q34" s="121">
        <v>32</v>
      </c>
      <c r="R34" s="135" t="s">
        <v>263</v>
      </c>
      <c r="S34" s="135">
        <v>47.8</v>
      </c>
      <c r="T34" s="11" t="s">
        <v>334</v>
      </c>
      <c r="U34" s="10"/>
      <c r="V34" s="141">
        <v>32</v>
      </c>
      <c r="W34" s="142" t="s">
        <v>264</v>
      </c>
      <c r="X34" s="143">
        <v>73.25</v>
      </c>
      <c r="Y34" s="11" t="s">
        <v>221</v>
      </c>
      <c r="Z34" s="104" t="s">
        <v>62</v>
      </c>
    </row>
    <row r="35" spans="1:26" x14ac:dyDescent="0.5">
      <c r="A35" s="58">
        <v>33</v>
      </c>
      <c r="B35" s="59" t="s">
        <v>265</v>
      </c>
      <c r="C35" s="60">
        <v>79.099999999999994</v>
      </c>
      <c r="D35" s="16" t="s">
        <v>62</v>
      </c>
      <c r="E35" s="108" t="s">
        <v>62</v>
      </c>
      <c r="Q35" s="121">
        <v>33</v>
      </c>
      <c r="R35" s="135" t="s">
        <v>266</v>
      </c>
      <c r="S35" s="135">
        <v>46.400000000000006</v>
      </c>
      <c r="T35" s="11" t="s">
        <v>334</v>
      </c>
      <c r="U35" s="10"/>
      <c r="V35" s="141">
        <v>33</v>
      </c>
      <c r="W35" s="142" t="s">
        <v>267</v>
      </c>
      <c r="X35" s="143">
        <v>73.200000000000017</v>
      </c>
      <c r="Y35" s="119" t="s">
        <v>62</v>
      </c>
      <c r="Z35" s="104" t="s">
        <v>62</v>
      </c>
    </row>
    <row r="36" spans="1:26" x14ac:dyDescent="0.5">
      <c r="A36" s="58">
        <v>34</v>
      </c>
      <c r="B36" s="59" t="s">
        <v>268</v>
      </c>
      <c r="C36" s="60">
        <v>77.500000000000014</v>
      </c>
      <c r="D36" s="16" t="s">
        <v>269</v>
      </c>
      <c r="E36" s="108" t="s">
        <v>228</v>
      </c>
      <c r="Q36" s="121">
        <v>34</v>
      </c>
      <c r="R36" s="135" t="s">
        <v>270</v>
      </c>
      <c r="S36" s="135">
        <v>46.3</v>
      </c>
      <c r="T36" s="11" t="s">
        <v>334</v>
      </c>
      <c r="U36" s="10"/>
      <c r="V36" s="141">
        <v>34</v>
      </c>
      <c r="W36" s="142" t="s">
        <v>271</v>
      </c>
      <c r="X36" s="143">
        <v>73.149999999999991</v>
      </c>
      <c r="Y36" s="11" t="s">
        <v>217</v>
      </c>
      <c r="Z36" s="162" t="s">
        <v>272</v>
      </c>
    </row>
    <row r="37" spans="1:26" x14ac:dyDescent="0.5">
      <c r="A37" s="58">
        <v>35</v>
      </c>
      <c r="B37" s="59" t="s">
        <v>273</v>
      </c>
      <c r="C37" s="60">
        <v>76.7</v>
      </c>
      <c r="D37" s="30" t="s">
        <v>333</v>
      </c>
      <c r="E37" s="109" t="s">
        <v>253</v>
      </c>
      <c r="Q37" s="121">
        <v>35</v>
      </c>
      <c r="R37" s="135" t="s">
        <v>274</v>
      </c>
      <c r="S37" s="135">
        <v>37.74</v>
      </c>
      <c r="T37" s="11" t="s">
        <v>334</v>
      </c>
      <c r="U37" s="104" t="s">
        <v>228</v>
      </c>
      <c r="V37" s="141">
        <v>35</v>
      </c>
      <c r="W37" s="142" t="s">
        <v>275</v>
      </c>
      <c r="X37" s="143">
        <v>72.700000000000017</v>
      </c>
      <c r="Y37" s="11" t="s">
        <v>217</v>
      </c>
      <c r="Z37" s="162" t="s">
        <v>234</v>
      </c>
    </row>
    <row r="38" spans="1:26" x14ac:dyDescent="0.5">
      <c r="A38" s="58">
        <v>36</v>
      </c>
      <c r="B38" s="59" t="s">
        <v>276</v>
      </c>
      <c r="C38" s="60">
        <v>76.5</v>
      </c>
      <c r="D38" s="30" t="s">
        <v>333</v>
      </c>
      <c r="E38" s="111"/>
      <c r="Q38" s="121">
        <v>36</v>
      </c>
      <c r="R38" s="135" t="s">
        <v>277</v>
      </c>
      <c r="S38" s="135">
        <v>37.299999999999997</v>
      </c>
      <c r="T38" s="11" t="s">
        <v>334</v>
      </c>
      <c r="U38" s="10"/>
      <c r="V38" s="141">
        <v>36</v>
      </c>
      <c r="W38" s="142" t="s">
        <v>278</v>
      </c>
      <c r="X38" s="143">
        <v>72.100000000000009</v>
      </c>
      <c r="Y38" s="11" t="s">
        <v>217</v>
      </c>
      <c r="Z38" s="162" t="s">
        <v>234</v>
      </c>
    </row>
    <row r="39" spans="1:26" x14ac:dyDescent="0.5">
      <c r="A39" s="58">
        <v>37</v>
      </c>
      <c r="B39" s="59" t="s">
        <v>279</v>
      </c>
      <c r="C39" s="60">
        <v>76.099999999999994</v>
      </c>
      <c r="D39" s="30" t="s">
        <v>333</v>
      </c>
      <c r="E39" s="111"/>
      <c r="Q39" s="121">
        <v>37</v>
      </c>
      <c r="R39" s="135" t="s">
        <v>280</v>
      </c>
      <c r="S39" s="135">
        <v>33</v>
      </c>
      <c r="T39" s="11" t="s">
        <v>334</v>
      </c>
      <c r="U39" s="10"/>
      <c r="V39" s="141">
        <v>37</v>
      </c>
      <c r="W39" s="142" t="s">
        <v>281</v>
      </c>
      <c r="X39" s="143">
        <v>72</v>
      </c>
      <c r="Y39" s="11" t="s">
        <v>194</v>
      </c>
      <c r="Z39" s="162" t="s">
        <v>234</v>
      </c>
    </row>
    <row r="40" spans="1:26" x14ac:dyDescent="0.5">
      <c r="A40" s="58">
        <v>38</v>
      </c>
      <c r="B40" s="59" t="s">
        <v>282</v>
      </c>
      <c r="C40" s="60">
        <v>75.8</v>
      </c>
      <c r="D40" s="30" t="s">
        <v>333</v>
      </c>
      <c r="E40" s="111"/>
      <c r="Q40" s="121">
        <v>38</v>
      </c>
      <c r="R40" s="135" t="s">
        <v>283</v>
      </c>
      <c r="S40" s="135">
        <v>31.2</v>
      </c>
      <c r="T40" s="11" t="s">
        <v>334</v>
      </c>
      <c r="U40" s="10"/>
      <c r="V40" s="141">
        <v>38</v>
      </c>
      <c r="W40" s="142" t="s">
        <v>284</v>
      </c>
      <c r="X40" s="143">
        <v>71.849999999999994</v>
      </c>
      <c r="Y40" s="11" t="s">
        <v>221</v>
      </c>
      <c r="Z40" s="162" t="s">
        <v>234</v>
      </c>
    </row>
    <row r="41" spans="1:26" x14ac:dyDescent="0.5">
      <c r="A41" s="58">
        <v>39</v>
      </c>
      <c r="B41" s="59" t="s">
        <v>285</v>
      </c>
      <c r="C41" s="60">
        <v>75.399999999999991</v>
      </c>
      <c r="D41" s="16" t="s">
        <v>62</v>
      </c>
      <c r="E41" s="108" t="s">
        <v>62</v>
      </c>
      <c r="Q41" s="121">
        <v>39</v>
      </c>
      <c r="R41" s="135" t="s">
        <v>286</v>
      </c>
      <c r="S41" s="163">
        <v>29.8</v>
      </c>
      <c r="T41" s="112" t="s">
        <v>287</v>
      </c>
      <c r="U41" s="10"/>
      <c r="V41" s="141">
        <v>39</v>
      </c>
      <c r="W41" s="142" t="s">
        <v>288</v>
      </c>
      <c r="X41" s="143">
        <v>71.599999999999994</v>
      </c>
      <c r="Y41" s="11" t="s">
        <v>221</v>
      </c>
      <c r="Z41" s="22"/>
    </row>
    <row r="42" spans="1:26" x14ac:dyDescent="0.5">
      <c r="A42" s="58">
        <v>40</v>
      </c>
      <c r="B42" s="59" t="s">
        <v>289</v>
      </c>
      <c r="C42" s="60">
        <v>75</v>
      </c>
      <c r="D42" s="30" t="s">
        <v>333</v>
      </c>
      <c r="E42" s="108" t="s">
        <v>62</v>
      </c>
      <c r="Q42" s="121"/>
      <c r="R42" s="135"/>
      <c r="S42" s="135"/>
      <c r="T42" s="11"/>
      <c r="U42" s="10"/>
      <c r="V42" s="141">
        <v>40</v>
      </c>
      <c r="W42" s="142" t="s">
        <v>290</v>
      </c>
      <c r="X42" s="143">
        <v>69.599999999999994</v>
      </c>
      <c r="Y42" s="11" t="s">
        <v>217</v>
      </c>
      <c r="Z42" s="22"/>
    </row>
    <row r="43" spans="1:26" x14ac:dyDescent="0.5">
      <c r="A43" s="58">
        <v>41</v>
      </c>
      <c r="B43" s="59" t="s">
        <v>291</v>
      </c>
      <c r="C43" s="60">
        <v>72.900000000000006</v>
      </c>
      <c r="D43" s="30" t="s">
        <v>333</v>
      </c>
      <c r="E43" s="111"/>
      <c r="Q43" s="121"/>
      <c r="R43" s="135"/>
      <c r="S43" s="135"/>
      <c r="T43" s="11"/>
      <c r="U43" s="10"/>
      <c r="V43" s="141">
        <v>41</v>
      </c>
      <c r="W43" s="142" t="s">
        <v>292</v>
      </c>
      <c r="X43" s="143">
        <v>68.8</v>
      </c>
      <c r="Y43" s="11" t="s">
        <v>221</v>
      </c>
      <c r="Z43" s="22"/>
    </row>
    <row r="44" spans="1:26" x14ac:dyDescent="0.5">
      <c r="A44" s="58">
        <v>42</v>
      </c>
      <c r="B44" s="59" t="s">
        <v>293</v>
      </c>
      <c r="C44" s="60">
        <v>72.300000000000011</v>
      </c>
      <c r="D44" s="30" t="s">
        <v>333</v>
      </c>
      <c r="E44" s="111"/>
      <c r="Q44" s="121"/>
      <c r="R44" s="135"/>
      <c r="S44" s="135"/>
      <c r="T44" s="11"/>
      <c r="U44" s="10"/>
      <c r="V44" s="141">
        <v>42</v>
      </c>
      <c r="W44" s="142" t="s">
        <v>294</v>
      </c>
      <c r="X44" s="143">
        <v>67.099999999999994</v>
      </c>
      <c r="Y44" s="11" t="s">
        <v>217</v>
      </c>
      <c r="Z44" s="22"/>
    </row>
    <row r="45" spans="1:26" x14ac:dyDescent="0.5">
      <c r="A45" s="58">
        <v>43</v>
      </c>
      <c r="B45" s="59" t="s">
        <v>295</v>
      </c>
      <c r="C45" s="60">
        <v>71</v>
      </c>
      <c r="D45" s="30" t="s">
        <v>333</v>
      </c>
      <c r="E45" s="111"/>
      <c r="Q45" s="121"/>
      <c r="R45" s="135"/>
      <c r="S45" s="135"/>
      <c r="T45" s="11"/>
      <c r="U45" s="10"/>
      <c r="V45" s="141">
        <v>43</v>
      </c>
      <c r="W45" s="142" t="s">
        <v>296</v>
      </c>
      <c r="X45" s="143">
        <v>65.45</v>
      </c>
      <c r="Y45" s="11" t="s">
        <v>221</v>
      </c>
      <c r="Z45" s="22"/>
    </row>
    <row r="46" spans="1:26" x14ac:dyDescent="0.5">
      <c r="A46" s="58">
        <v>44</v>
      </c>
      <c r="B46" s="59" t="s">
        <v>297</v>
      </c>
      <c r="C46" s="60">
        <v>70.350000000000009</v>
      </c>
      <c r="D46" s="30" t="s">
        <v>333</v>
      </c>
      <c r="E46" s="111"/>
      <c r="Q46" s="121"/>
      <c r="R46" s="135"/>
      <c r="S46" s="135"/>
      <c r="T46" s="11"/>
      <c r="U46" s="10"/>
      <c r="V46" s="141">
        <v>44</v>
      </c>
      <c r="W46" s="142" t="s">
        <v>298</v>
      </c>
      <c r="X46" s="143">
        <v>63.7</v>
      </c>
      <c r="Y46" s="11" t="s">
        <v>221</v>
      </c>
      <c r="Z46" s="22"/>
    </row>
    <row r="47" spans="1:26" x14ac:dyDescent="0.5">
      <c r="A47" s="58">
        <v>45</v>
      </c>
      <c r="B47" s="59" t="s">
        <v>299</v>
      </c>
      <c r="C47" s="60">
        <v>70.199999999999989</v>
      </c>
      <c r="D47" s="30" t="s">
        <v>333</v>
      </c>
      <c r="E47" s="111"/>
      <c r="Q47" s="121"/>
      <c r="R47" s="135"/>
      <c r="S47" s="135"/>
      <c r="T47" s="11"/>
      <c r="U47" s="10"/>
      <c r="V47" s="141">
        <v>45</v>
      </c>
      <c r="W47" s="142" t="s">
        <v>300</v>
      </c>
      <c r="X47" s="143">
        <v>62.499999999999993</v>
      </c>
      <c r="Y47" s="119" t="s">
        <v>228</v>
      </c>
      <c r="Z47" s="104" t="s">
        <v>62</v>
      </c>
    </row>
    <row r="48" spans="1:26" x14ac:dyDescent="0.5">
      <c r="A48" s="58">
        <v>46</v>
      </c>
      <c r="B48" s="59" t="s">
        <v>301</v>
      </c>
      <c r="C48" s="60">
        <v>68.900000000000006</v>
      </c>
      <c r="D48" s="30" t="s">
        <v>333</v>
      </c>
      <c r="E48" s="111"/>
      <c r="Q48" s="121"/>
      <c r="R48" s="135"/>
      <c r="S48" s="135"/>
      <c r="T48" s="11"/>
      <c r="U48" s="10"/>
      <c r="V48" s="141">
        <v>46</v>
      </c>
      <c r="W48" s="142" t="s">
        <v>302</v>
      </c>
      <c r="X48" s="143">
        <v>61.95</v>
      </c>
      <c r="Y48" s="11" t="s">
        <v>194</v>
      </c>
      <c r="Z48" s="22"/>
    </row>
    <row r="49" spans="1:26" x14ac:dyDescent="0.5">
      <c r="A49" s="58">
        <v>47</v>
      </c>
      <c r="B49" s="59" t="s">
        <v>303</v>
      </c>
      <c r="C49" s="60">
        <v>66.3</v>
      </c>
      <c r="D49" s="30" t="s">
        <v>333</v>
      </c>
      <c r="E49" s="111"/>
      <c r="Q49" s="121"/>
      <c r="R49" s="135"/>
      <c r="S49" s="135"/>
      <c r="T49" s="11"/>
      <c r="U49" s="10"/>
      <c r="V49" s="141">
        <v>47</v>
      </c>
      <c r="W49" s="142" t="s">
        <v>304</v>
      </c>
      <c r="X49" s="143">
        <v>58.95</v>
      </c>
      <c r="Y49" s="113" t="s">
        <v>305</v>
      </c>
      <c r="Z49" s="22"/>
    </row>
    <row r="50" spans="1:26" x14ac:dyDescent="0.5">
      <c r="A50" s="58">
        <v>48</v>
      </c>
      <c r="B50" s="59" t="s">
        <v>306</v>
      </c>
      <c r="C50" s="60">
        <v>65.75</v>
      </c>
      <c r="D50" s="16" t="s">
        <v>228</v>
      </c>
      <c r="E50" s="111"/>
      <c r="Q50" s="121"/>
      <c r="R50" s="135"/>
      <c r="S50" s="135"/>
      <c r="T50" s="11"/>
      <c r="U50" s="10"/>
      <c r="V50" s="141">
        <v>48</v>
      </c>
      <c r="W50" s="142" t="s">
        <v>307</v>
      </c>
      <c r="X50" s="143">
        <v>55.550000000000004</v>
      </c>
      <c r="Y50" s="113" t="s">
        <v>305</v>
      </c>
      <c r="Z50" s="22"/>
    </row>
    <row r="51" spans="1:26" x14ac:dyDescent="0.5">
      <c r="A51" s="58">
        <v>49</v>
      </c>
      <c r="B51" s="59" t="s">
        <v>308</v>
      </c>
      <c r="C51" s="60">
        <v>65.05</v>
      </c>
      <c r="D51" s="16" t="s">
        <v>228</v>
      </c>
      <c r="E51" s="108" t="s">
        <v>309</v>
      </c>
      <c r="Q51" s="121"/>
      <c r="R51" s="135"/>
      <c r="S51" s="135"/>
      <c r="T51" s="11"/>
      <c r="U51" s="10"/>
      <c r="V51" s="141">
        <v>49</v>
      </c>
      <c r="W51" s="142" t="s">
        <v>310</v>
      </c>
      <c r="X51" s="143">
        <v>54.7</v>
      </c>
      <c r="Y51" s="113" t="s">
        <v>305</v>
      </c>
      <c r="Z51" s="22"/>
    </row>
    <row r="52" spans="1:26" x14ac:dyDescent="0.5">
      <c r="A52" s="58">
        <v>50</v>
      </c>
      <c r="B52" s="59" t="s">
        <v>311</v>
      </c>
      <c r="C52" s="60">
        <v>62.5</v>
      </c>
      <c r="D52" s="30" t="s">
        <v>333</v>
      </c>
      <c r="E52" s="111"/>
      <c r="Q52" s="121"/>
      <c r="R52" s="135"/>
      <c r="S52" s="135"/>
      <c r="T52" s="11"/>
      <c r="U52" s="10"/>
      <c r="V52" s="141">
        <v>50</v>
      </c>
      <c r="W52" s="142" t="s">
        <v>312</v>
      </c>
      <c r="X52" s="143">
        <v>45.400000000000006</v>
      </c>
      <c r="Y52" s="113" t="s">
        <v>305</v>
      </c>
      <c r="Z52" s="22"/>
    </row>
    <row r="53" spans="1:26" x14ac:dyDescent="0.5">
      <c r="A53" s="58">
        <v>51</v>
      </c>
      <c r="B53" s="59" t="s">
        <v>313</v>
      </c>
      <c r="C53" s="60">
        <v>59.400000000000006</v>
      </c>
      <c r="D53" s="30" t="s">
        <v>333</v>
      </c>
      <c r="E53" s="111"/>
      <c r="Q53" s="121"/>
      <c r="R53" s="135"/>
      <c r="S53" s="135"/>
      <c r="T53" s="11"/>
      <c r="U53" s="10"/>
      <c r="V53" s="141">
        <v>51</v>
      </c>
      <c r="W53" s="142" t="s">
        <v>314</v>
      </c>
      <c r="X53" s="143">
        <v>42.1</v>
      </c>
      <c r="Y53" s="113" t="s">
        <v>305</v>
      </c>
      <c r="Z53" s="22"/>
    </row>
    <row r="54" spans="1:26" ht="16.75" thickBot="1" x14ac:dyDescent="0.55000000000000004">
      <c r="A54" s="58">
        <v>52</v>
      </c>
      <c r="B54" s="59" t="s">
        <v>315</v>
      </c>
      <c r="C54" s="60">
        <v>58.900000000000006</v>
      </c>
      <c r="D54" s="16" t="s">
        <v>228</v>
      </c>
      <c r="E54" s="108" t="s">
        <v>309</v>
      </c>
      <c r="Q54" s="136"/>
      <c r="R54" s="137"/>
      <c r="S54" s="137"/>
      <c r="T54" s="102"/>
      <c r="U54" s="103"/>
      <c r="V54" s="144">
        <v>52</v>
      </c>
      <c r="W54" s="145" t="s">
        <v>316</v>
      </c>
      <c r="X54" s="166">
        <v>10</v>
      </c>
      <c r="Y54" s="114" t="s">
        <v>317</v>
      </c>
      <c r="Z54" s="138"/>
    </row>
    <row r="55" spans="1:26" x14ac:dyDescent="0.5">
      <c r="A55" s="58">
        <v>53</v>
      </c>
      <c r="B55" s="59" t="s">
        <v>318</v>
      </c>
      <c r="C55" s="60">
        <v>56.100000000000009</v>
      </c>
      <c r="D55" s="30" t="s">
        <v>17</v>
      </c>
      <c r="E55" s="111"/>
      <c r="Q55" s="219" t="s">
        <v>319</v>
      </c>
      <c r="R55" s="220"/>
      <c r="S55" s="34" t="s">
        <v>320</v>
      </c>
      <c r="T55" s="34" t="s">
        <v>321</v>
      </c>
      <c r="U55" s="35" t="s">
        <v>60</v>
      </c>
      <c r="V55" s="219" t="s">
        <v>322</v>
      </c>
      <c r="W55" s="220"/>
      <c r="X55" s="34" t="s">
        <v>320</v>
      </c>
      <c r="Y55" s="34" t="s">
        <v>321</v>
      </c>
      <c r="Z55" s="35" t="s">
        <v>323</v>
      </c>
    </row>
    <row r="56" spans="1:26" ht="16.75" thickBot="1" x14ac:dyDescent="0.55000000000000004">
      <c r="A56" s="58">
        <v>54</v>
      </c>
      <c r="B56" s="59" t="s">
        <v>324</v>
      </c>
      <c r="C56" s="60">
        <v>55.800000000000011</v>
      </c>
      <c r="D56" s="30" t="s">
        <v>17</v>
      </c>
      <c r="E56" s="111"/>
      <c r="Q56" s="221"/>
      <c r="R56" s="222"/>
      <c r="S56" s="147">
        <v>10</v>
      </c>
      <c r="T56" s="147">
        <v>7</v>
      </c>
      <c r="U56" s="138">
        <v>19</v>
      </c>
      <c r="V56" s="221"/>
      <c r="W56" s="222"/>
      <c r="X56" s="147">
        <v>13</v>
      </c>
      <c r="Y56" s="147">
        <v>10</v>
      </c>
      <c r="Z56" s="138">
        <v>26</v>
      </c>
    </row>
    <row r="57" spans="1:26" x14ac:dyDescent="0.5">
      <c r="A57" s="58">
        <v>55</v>
      </c>
      <c r="B57" s="59" t="s">
        <v>325</v>
      </c>
      <c r="C57" s="60">
        <v>54.699999999999996</v>
      </c>
      <c r="D57" s="30" t="s">
        <v>333</v>
      </c>
      <c r="E57" s="111"/>
    </row>
    <row r="58" spans="1:26" x14ac:dyDescent="0.5">
      <c r="A58" s="58">
        <v>56</v>
      </c>
      <c r="B58" s="59" t="s">
        <v>326</v>
      </c>
      <c r="C58" s="60">
        <v>53.650000000000006</v>
      </c>
      <c r="D58" s="16" t="s">
        <v>228</v>
      </c>
      <c r="E58" s="108" t="s">
        <v>309</v>
      </c>
    </row>
    <row r="59" spans="1:26" x14ac:dyDescent="0.5">
      <c r="A59" s="58">
        <v>57</v>
      </c>
      <c r="B59" s="59" t="s">
        <v>327</v>
      </c>
      <c r="C59" s="60">
        <v>45.1</v>
      </c>
      <c r="D59" s="30" t="s">
        <v>333</v>
      </c>
      <c r="E59" s="111"/>
    </row>
    <row r="60" spans="1:26" x14ac:dyDescent="0.5">
      <c r="A60" s="58">
        <v>58</v>
      </c>
      <c r="B60" s="59" t="s">
        <v>328</v>
      </c>
      <c r="C60" s="60">
        <v>45</v>
      </c>
      <c r="D60" s="30" t="s">
        <v>333</v>
      </c>
      <c r="E60" s="111"/>
    </row>
    <row r="61" spans="1:26" x14ac:dyDescent="0.5">
      <c r="A61" s="58">
        <v>59</v>
      </c>
      <c r="B61" s="59" t="s">
        <v>329</v>
      </c>
      <c r="C61" s="60">
        <v>44.800000000000004</v>
      </c>
      <c r="D61" s="30" t="s">
        <v>333</v>
      </c>
      <c r="E61" s="111"/>
    </row>
    <row r="62" spans="1:26" x14ac:dyDescent="0.5">
      <c r="A62" s="58">
        <v>60</v>
      </c>
      <c r="B62" s="59" t="s">
        <v>330</v>
      </c>
      <c r="C62" s="60">
        <v>41.4</v>
      </c>
      <c r="D62" s="30" t="s">
        <v>333</v>
      </c>
      <c r="E62" s="111"/>
    </row>
    <row r="63" spans="1:26" ht="16.75" thickBot="1" x14ac:dyDescent="0.55000000000000004">
      <c r="A63" s="105">
        <v>61</v>
      </c>
      <c r="B63" s="115" t="s">
        <v>331</v>
      </c>
      <c r="C63" s="116">
        <v>40.299999999999997</v>
      </c>
      <c r="D63" s="37" t="s">
        <v>10</v>
      </c>
      <c r="E63" s="117"/>
    </row>
  </sheetData>
  <mergeCells count="38">
    <mergeCell ref="AF11:AF12"/>
    <mergeCell ref="Q55:R56"/>
    <mergeCell ref="V55:W56"/>
    <mergeCell ref="AZ13:AZ14"/>
    <mergeCell ref="AB14:AB26"/>
    <mergeCell ref="AF14:AF15"/>
    <mergeCell ref="AZ17:BE17"/>
    <mergeCell ref="AF18:AK18"/>
    <mergeCell ref="AZ18:AZ19"/>
    <mergeCell ref="AF19:AF20"/>
    <mergeCell ref="AZ21:AZ22"/>
    <mergeCell ref="AF22:AF23"/>
    <mergeCell ref="AQ2:AT2"/>
    <mergeCell ref="AV2:AV5"/>
    <mergeCell ref="AZ2:AZ3"/>
    <mergeCell ref="BG2:BL2"/>
    <mergeCell ref="J3:J4"/>
    <mergeCell ref="AB3:AB13"/>
    <mergeCell ref="AF3:AF4"/>
    <mergeCell ref="BG3:BG4"/>
    <mergeCell ref="AZ5:AZ6"/>
    <mergeCell ref="J6:J7"/>
    <mergeCell ref="AF6:AF7"/>
    <mergeCell ref="AV6:AV10"/>
    <mergeCell ref="BG6:BG7"/>
    <mergeCell ref="AZ9:BE9"/>
    <mergeCell ref="AF10:AK10"/>
    <mergeCell ref="AZ10:AZ11"/>
    <mergeCell ref="A1:E1"/>
    <mergeCell ref="Q1:Z1"/>
    <mergeCell ref="AM1:AT1"/>
    <mergeCell ref="AV1:AX1"/>
    <mergeCell ref="AZ1:BE1"/>
    <mergeCell ref="G2:H2"/>
    <mergeCell ref="J2:O2"/>
    <mergeCell ref="AB2:AD2"/>
    <mergeCell ref="AF2:AK2"/>
    <mergeCell ref="AM2:AP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华东赛区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 Wu</dc:creator>
  <cp:lastModifiedBy>Jia Wu</cp:lastModifiedBy>
  <dcterms:created xsi:type="dcterms:W3CDTF">2017-08-22T08:08:29Z</dcterms:created>
  <dcterms:modified xsi:type="dcterms:W3CDTF">2017-09-02T14:51:12Z</dcterms:modified>
</cp:coreProperties>
</file>